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28695" windowHeight="10770"/>
  </bookViews>
  <sheets>
    <sheet name="приложение 5(вед стр)" sheetId="1" r:id="rId1"/>
  </sheets>
  <calcPr calcId="125725"/>
</workbook>
</file>

<file path=xl/calcChain.xml><?xml version="1.0" encoding="utf-8"?>
<calcChain xmlns="http://schemas.openxmlformats.org/spreadsheetml/2006/main">
  <c r="H285" i="1"/>
  <c r="H283" s="1"/>
  <c r="H278" s="1"/>
  <c r="H276" s="1"/>
  <c r="H275" s="1"/>
  <c r="H274" s="1"/>
  <c r="H273" s="1"/>
  <c r="G285"/>
  <c r="F285"/>
  <c r="F283" s="1"/>
  <c r="F278" s="1"/>
  <c r="F276" s="1"/>
  <c r="F275" s="1"/>
  <c r="F274" s="1"/>
  <c r="F273" s="1"/>
  <c r="G283"/>
  <c r="G278" s="1"/>
  <c r="G276" s="1"/>
  <c r="G275" s="1"/>
  <c r="G274" s="1"/>
  <c r="G273" s="1"/>
  <c r="F271"/>
  <c r="F270"/>
  <c r="F269" s="1"/>
  <c r="F268" s="1"/>
  <c r="F266"/>
  <c r="F265"/>
  <c r="F264" s="1"/>
  <c r="F263" s="1"/>
  <c r="F262" s="1"/>
  <c r="F261" s="1"/>
  <c r="H259"/>
  <c r="G259"/>
  <c r="G258" s="1"/>
  <c r="G257" s="1"/>
  <c r="G256" s="1"/>
  <c r="G255" s="1"/>
  <c r="G254" s="1"/>
  <c r="G253" s="1"/>
  <c r="F259"/>
  <c r="H258"/>
  <c r="H257" s="1"/>
  <c r="H256" s="1"/>
  <c r="H255" s="1"/>
  <c r="H254" s="1"/>
  <c r="H253" s="1"/>
  <c r="F258"/>
  <c r="F257" s="1"/>
  <c r="F256" s="1"/>
  <c r="F255" s="1"/>
  <c r="F254" s="1"/>
  <c r="F251"/>
  <c r="F250" s="1"/>
  <c r="F249" s="1"/>
  <c r="F248" s="1"/>
  <c r="F246"/>
  <c r="F245" s="1"/>
  <c r="F244" s="1"/>
  <c r="H241"/>
  <c r="G241"/>
  <c r="G239" s="1"/>
  <c r="G237" s="1"/>
  <c r="F241"/>
  <c r="H239"/>
  <c r="H237" s="1"/>
  <c r="F239"/>
  <c r="F237" s="1"/>
  <c r="H234"/>
  <c r="H233" s="1"/>
  <c r="H232" s="1"/>
  <c r="G234"/>
  <c r="F234"/>
  <c r="G233"/>
  <c r="G232" s="1"/>
  <c r="G231" s="1"/>
  <c r="G230" s="1"/>
  <c r="G229" s="1"/>
  <c r="G228" s="1"/>
  <c r="F226"/>
  <c r="F225"/>
  <c r="F224" s="1"/>
  <c r="F223" s="1"/>
  <c r="H220"/>
  <c r="G220"/>
  <c r="G218" s="1"/>
  <c r="G217" s="1"/>
  <c r="F220"/>
  <c r="H218"/>
  <c r="H217" s="1"/>
  <c r="F218"/>
  <c r="F217" s="1"/>
  <c r="H215"/>
  <c r="H214" s="1"/>
  <c r="H213" s="1"/>
  <c r="G215"/>
  <c r="F215"/>
  <c r="F214" s="1"/>
  <c r="F213" s="1"/>
  <c r="G214"/>
  <c r="G213" s="1"/>
  <c r="H209"/>
  <c r="G209"/>
  <c r="G207" s="1"/>
  <c r="G206" s="1"/>
  <c r="F209"/>
  <c r="H207"/>
  <c r="H206" s="1"/>
  <c r="F207"/>
  <c r="F206" s="1"/>
  <c r="F205" s="1"/>
  <c r="F204" s="1"/>
  <c r="F203" s="1"/>
  <c r="H200"/>
  <c r="G200"/>
  <c r="F200"/>
  <c r="H197"/>
  <c r="H195" s="1"/>
  <c r="H193" s="1"/>
  <c r="H192" s="1"/>
  <c r="H191" s="1"/>
  <c r="H190" s="1"/>
  <c r="G197"/>
  <c r="F197"/>
  <c r="F195" s="1"/>
  <c r="F193" s="1"/>
  <c r="F192" s="1"/>
  <c r="F191" s="1"/>
  <c r="F190" s="1"/>
  <c r="G195"/>
  <c r="G193" s="1"/>
  <c r="G192" s="1"/>
  <c r="G191" s="1"/>
  <c r="G190" s="1"/>
  <c r="D189"/>
  <c r="C189"/>
  <c r="E188"/>
  <c r="D188"/>
  <c r="C188"/>
  <c r="H187"/>
  <c r="G187"/>
  <c r="F187"/>
  <c r="E187"/>
  <c r="D187"/>
  <c r="C187"/>
  <c r="H186"/>
  <c r="G186"/>
  <c r="F186"/>
  <c r="E186"/>
  <c r="D186"/>
  <c r="C186"/>
  <c r="H185"/>
  <c r="G185"/>
  <c r="F185"/>
  <c r="E185"/>
  <c r="C185"/>
  <c r="H182"/>
  <c r="H180" s="1"/>
  <c r="H178" s="1"/>
  <c r="H177" s="1"/>
  <c r="H176" s="1"/>
  <c r="H175" s="1"/>
  <c r="G182"/>
  <c r="F182"/>
  <c r="F180" s="1"/>
  <c r="F178" s="1"/>
  <c r="G180"/>
  <c r="G178" s="1"/>
  <c r="G177" s="1"/>
  <c r="G176" s="1"/>
  <c r="G175" s="1"/>
  <c r="F177"/>
  <c r="F176"/>
  <c r="F175" s="1"/>
  <c r="H171"/>
  <c r="G171"/>
  <c r="G169" s="1"/>
  <c r="G168" s="1"/>
  <c r="G167" s="1"/>
  <c r="G166" s="1"/>
  <c r="G165" s="1"/>
  <c r="F171"/>
  <c r="H169"/>
  <c r="H168" s="1"/>
  <c r="H167" s="1"/>
  <c r="H166" s="1"/>
  <c r="H165" s="1"/>
  <c r="F169"/>
  <c r="F168" s="1"/>
  <c r="F167" s="1"/>
  <c r="F166" s="1"/>
  <c r="F165" s="1"/>
  <c r="F163"/>
  <c r="F162"/>
  <c r="F160"/>
  <c r="F159"/>
  <c r="F157"/>
  <c r="F156"/>
  <c r="F154"/>
  <c r="F153"/>
  <c r="H151"/>
  <c r="G151"/>
  <c r="G150" s="1"/>
  <c r="G148" s="1"/>
  <c r="G147" s="1"/>
  <c r="G146" s="1"/>
  <c r="G145" s="1"/>
  <c r="G144" s="1"/>
  <c r="F151"/>
  <c r="H150"/>
  <c r="H148" s="1"/>
  <c r="H147" s="1"/>
  <c r="H146" s="1"/>
  <c r="H145" s="1"/>
  <c r="H144" s="1"/>
  <c r="F150"/>
  <c r="F148" s="1"/>
  <c r="F147" s="1"/>
  <c r="F146" s="1"/>
  <c r="F145" s="1"/>
  <c r="H141"/>
  <c r="H140" s="1"/>
  <c r="H138" s="1"/>
  <c r="H137" s="1"/>
  <c r="H131" s="1"/>
  <c r="H130" s="1"/>
  <c r="H128" s="1"/>
  <c r="G141"/>
  <c r="F141"/>
  <c r="F140" s="1"/>
  <c r="F138" s="1"/>
  <c r="F137" s="1"/>
  <c r="G140"/>
  <c r="G138" s="1"/>
  <c r="G137" s="1"/>
  <c r="G131" s="1"/>
  <c r="G130" s="1"/>
  <c r="G128" s="1"/>
  <c r="H135"/>
  <c r="H134" s="1"/>
  <c r="G135"/>
  <c r="F135"/>
  <c r="F134" s="1"/>
  <c r="G134"/>
  <c r="H133"/>
  <c r="H132" s="1"/>
  <c r="G133"/>
  <c r="G132"/>
  <c r="H125"/>
  <c r="G125"/>
  <c r="G124" s="1"/>
  <c r="F125"/>
  <c r="H124"/>
  <c r="F124"/>
  <c r="H121"/>
  <c r="G121"/>
  <c r="G118" s="1"/>
  <c r="F121"/>
  <c r="H118"/>
  <c r="H116" s="1"/>
  <c r="H115" s="1"/>
  <c r="H114" s="1"/>
  <c r="H113" s="1"/>
  <c r="H112" s="1"/>
  <c r="F118"/>
  <c r="F116" s="1"/>
  <c r="F115" s="1"/>
  <c r="F114" s="1"/>
  <c r="F113" s="1"/>
  <c r="F112" s="1"/>
  <c r="H109"/>
  <c r="H108" s="1"/>
  <c r="H105" s="1"/>
  <c r="H104" s="1"/>
  <c r="G109"/>
  <c r="F109"/>
  <c r="F108" s="1"/>
  <c r="F105" s="1"/>
  <c r="F104" s="1"/>
  <c r="G108"/>
  <c r="G105" s="1"/>
  <c r="G104" s="1"/>
  <c r="H101"/>
  <c r="H100" s="1"/>
  <c r="H99" s="1"/>
  <c r="G101"/>
  <c r="F101"/>
  <c r="F100" s="1"/>
  <c r="F99" s="1"/>
  <c r="G100"/>
  <c r="G99" s="1"/>
  <c r="H97"/>
  <c r="G97"/>
  <c r="F97"/>
  <c r="H95"/>
  <c r="H94" s="1"/>
  <c r="G95"/>
  <c r="F95"/>
  <c r="F94" s="1"/>
  <c r="G94"/>
  <c r="F92"/>
  <c r="F89" s="1"/>
  <c r="F90"/>
  <c r="H87"/>
  <c r="G87"/>
  <c r="G86" s="1"/>
  <c r="G85" s="1"/>
  <c r="F87"/>
  <c r="H86"/>
  <c r="H85" s="1"/>
  <c r="F86"/>
  <c r="F85" s="1"/>
  <c r="H82"/>
  <c r="H80" s="1"/>
  <c r="H78" s="1"/>
  <c r="G82"/>
  <c r="F82"/>
  <c r="F80" s="1"/>
  <c r="F78" s="1"/>
  <c r="G80"/>
  <c r="G78" s="1"/>
  <c r="G77" s="1"/>
  <c r="G76" s="1"/>
  <c r="G75" s="1"/>
  <c r="H73"/>
  <c r="H72" s="1"/>
  <c r="H71" s="1"/>
  <c r="H70" s="1"/>
  <c r="H69" s="1"/>
  <c r="G73"/>
  <c r="F73"/>
  <c r="F72" s="1"/>
  <c r="F71" s="1"/>
  <c r="F70" s="1"/>
  <c r="F69" s="1"/>
  <c r="G72"/>
  <c r="G71" s="1"/>
  <c r="G70" s="1"/>
  <c r="G69" s="1"/>
  <c r="H67"/>
  <c r="G67"/>
  <c r="G65" s="1"/>
  <c r="G63" s="1"/>
  <c r="G62" s="1"/>
  <c r="G61" s="1"/>
  <c r="F67"/>
  <c r="H65"/>
  <c r="H63" s="1"/>
  <c r="H62" s="1"/>
  <c r="H61" s="1"/>
  <c r="F65"/>
  <c r="F63" s="1"/>
  <c r="F62" s="1"/>
  <c r="F61" s="1"/>
  <c r="H59"/>
  <c r="H58" s="1"/>
  <c r="G59"/>
  <c r="F59"/>
  <c r="F58" s="1"/>
  <c r="G58"/>
  <c r="H54"/>
  <c r="H52" s="1"/>
  <c r="G54"/>
  <c r="F54"/>
  <c r="F52" s="1"/>
  <c r="G52"/>
  <c r="H47"/>
  <c r="H46" s="1"/>
  <c r="H45" s="1"/>
  <c r="H44" s="1"/>
  <c r="H39" s="1"/>
  <c r="H38" s="1"/>
  <c r="G47"/>
  <c r="F47"/>
  <c r="F46" s="1"/>
  <c r="F45" s="1"/>
  <c r="F44" s="1"/>
  <c r="G46"/>
  <c r="G45" s="1"/>
  <c r="G44" s="1"/>
  <c r="G39" s="1"/>
  <c r="G38" s="1"/>
  <c r="F42"/>
  <c r="F41" s="1"/>
  <c r="H34"/>
  <c r="G34"/>
  <c r="G31" s="1"/>
  <c r="G30" s="1"/>
  <c r="G29" s="1"/>
  <c r="G28" s="1"/>
  <c r="G27" s="1"/>
  <c r="G26" s="1"/>
  <c r="F34"/>
  <c r="H31"/>
  <c r="H30" s="1"/>
  <c r="H29" s="1"/>
  <c r="H28" s="1"/>
  <c r="H27" s="1"/>
  <c r="F31"/>
  <c r="F30" s="1"/>
  <c r="F29" s="1"/>
  <c r="F28" s="1"/>
  <c r="F27" s="1"/>
  <c r="H77" l="1"/>
  <c r="H76" s="1"/>
  <c r="H75" s="1"/>
  <c r="H26" s="1"/>
  <c r="H288" s="1"/>
  <c r="H25" s="1"/>
  <c r="F144"/>
  <c r="G174"/>
  <c r="G205"/>
  <c r="G204" s="1"/>
  <c r="G203" s="1"/>
  <c r="H231"/>
  <c r="H230" s="1"/>
  <c r="H229" s="1"/>
  <c r="H228" s="1"/>
  <c r="F253"/>
  <c r="F39"/>
  <c r="F38" s="1"/>
  <c r="F26" s="1"/>
  <c r="F40"/>
  <c r="G288"/>
  <c r="G25" s="1"/>
  <c r="H174"/>
  <c r="F77"/>
  <c r="F76" s="1"/>
  <c r="F75" s="1"/>
  <c r="G116"/>
  <c r="G115" s="1"/>
  <c r="G114" s="1"/>
  <c r="G113" s="1"/>
  <c r="G112" s="1"/>
  <c r="F174"/>
  <c r="H205"/>
  <c r="H204" s="1"/>
  <c r="H203" s="1"/>
  <c r="F231"/>
  <c r="F230" s="1"/>
  <c r="F229" s="1"/>
  <c r="F228" s="1"/>
  <c r="F133"/>
  <c r="F132" s="1"/>
  <c r="F233"/>
  <c r="F232" s="1"/>
  <c r="F288" l="1"/>
  <c r="F25" s="1"/>
  <c r="F131"/>
  <c r="F130" s="1"/>
  <c r="F128" s="1"/>
</calcChain>
</file>

<file path=xl/sharedStrings.xml><?xml version="1.0" encoding="utf-8"?>
<sst xmlns="http://schemas.openxmlformats.org/spreadsheetml/2006/main" count="582" uniqueCount="166">
  <si>
    <t>Приложение 5</t>
  </si>
  <si>
    <t xml:space="preserve">                                                                               к решению Думы Конаковского муниципального округа</t>
  </si>
  <si>
    <t xml:space="preserve">                                                                                                                                   «О внесении изменений и дополнений в решение № 34</t>
  </si>
  <si>
    <t xml:space="preserve">    от 26.12.2022 г " О бюджете городского поселения</t>
  </si>
  <si>
    <t xml:space="preserve">                    поселок Новозавидовский  на 2023 год  и </t>
  </si>
  <si>
    <t xml:space="preserve">                       на плановый период 2024-2025 годов»</t>
  </si>
  <si>
    <t xml:space="preserve">                            от 05.12.2023  №69 </t>
  </si>
  <si>
    <t xml:space="preserve">                                                                               к решению Совета депутатов</t>
  </si>
  <si>
    <t xml:space="preserve">                                             городского поселения поселок Новозавидовский</t>
  </si>
  <si>
    <t xml:space="preserve">                               «О бюджете городского поселения</t>
  </si>
  <si>
    <t xml:space="preserve">                     поселок Новозавидовский  на 2023 год  и </t>
  </si>
  <si>
    <t xml:space="preserve">                        на плановый период 2024-2025 годов»</t>
  </si>
  <si>
    <t xml:space="preserve">                                  от   26  декабря 2022  года  № 29</t>
  </si>
  <si>
    <t xml:space="preserve">                                                                                                                              от  22 декабря    2017 года   №   31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</si>
  <si>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Ведомственная структура расходов местного бюджета по главным распорядителям бюджетных средств, разделам, подразделам, целевым статьям (непрограммным направлениям деятельности),  группам, подгруппам и элементам видов расходов классификации расходов бюджетов на 2023 год и на плановый период 2024- 2025 годов</t>
  </si>
  <si>
    <t>РП</t>
  </si>
  <si>
    <t>КЦСР</t>
  </si>
  <si>
    <t>КВР</t>
  </si>
  <si>
    <t>Наименование</t>
  </si>
  <si>
    <t>2023 год Сумма, тыс. руб</t>
  </si>
  <si>
    <t>2024 год Сумма, тыс. руб</t>
  </si>
  <si>
    <t>2025 год Сумма (тыс. руб.)</t>
  </si>
  <si>
    <t>0000</t>
  </si>
  <si>
    <t>0000000000</t>
  </si>
  <si>
    <t>000</t>
  </si>
  <si>
    <t>Муниципальное  учреждение Администрация городского поселения поселка Новозавидовский</t>
  </si>
  <si>
    <t>0100</t>
  </si>
  <si>
    <t>ОБЩЕГОСУДАРСТЕННЫЕ ВОПРОСЫ</t>
  </si>
  <si>
    <t>0102</t>
  </si>
  <si>
    <t xml:space="preserve"> 0000000000</t>
  </si>
  <si>
    <t>Функционирование высшего должностного лица субъекта Российской Федерации  и муниципального образования</t>
  </si>
  <si>
    <t>Расходы не включенные в муниципальные программы</t>
  </si>
  <si>
    <t>Расходы на обеспечение деятельности представительных и исполнительных органов местного самоуправления</t>
  </si>
  <si>
    <t>Глава городского, сельского поселения</t>
  </si>
  <si>
    <t>Расходы на выплаты персоналу в целях  обеспечения выполнения функций государственными 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</si>
  <si>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 (муниципальных) органов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</si>
  <si>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</si>
  <si>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</si>
  <si>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0104</t>
  </si>
  <si>
    <t>Функционирование Правительства Российской Федрации, высших исполнительных органов государственной власти субъектов Российской Федерации, местных администраций</t>
  </si>
  <si>
    <t>Отдельные мероприятия не включенные в муниципальные программы за счет средств местного бюджета</t>
  </si>
  <si>
    <t>Межбюджетные трансферты из бюджетов поселений по передаче части полномочий  в области дорожной деятельности</t>
  </si>
  <si>
    <t xml:space="preserve">Межбюджетные трансферты </t>
  </si>
  <si>
    <t xml:space="preserve">Иные межбюджетные трансферты </t>
  </si>
  <si>
    <t>Центральный аппарат исполнительных органов местного самоуправления городских, сельских поселений</t>
  </si>
  <si>
    <t xml:space="preserve">Фонд оплаты труда государственных (муниципальных) органов </t>
  </si>
  <si>
    <t>Иные выплаты персоналу государственных (муниципальных)  органов, за исключением фонда оплаты труда</t>
  </si>
  <si>
    <t>Закупка товаров, работ и услуг для 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</si>
  <si>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</si>
  <si>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 xml:space="preserve">Прочая  закупка товаров, работ и услуг </t>
  </si>
  <si>
    <t>Закупка энергетических ресурсов</t>
  </si>
  <si>
    <t>Иные бюджетные ассигнования</t>
  </si>
  <si>
    <t>Уплата налогов, сборов и иных платежей</t>
  </si>
  <si>
    <t>Уплата иных платежей</t>
  </si>
  <si>
    <t>0106</t>
  </si>
  <si>
    <t xml:space="preserve">Обеспечение деятельности финансовых, налоговых и таможенных органов и органов финансового (финансово-бюджетного) надзора </t>
  </si>
  <si>
    <t>Межбюджетные трансферты бюджету Конаковского района из бюджетов поселений на осуществление части полномочий в части исполнения бюджета поселения  в соответствии  с заключенными соглашениями</t>
  </si>
  <si>
    <t>0111</t>
  </si>
  <si>
    <t xml:space="preserve">Резервные фонды </t>
  </si>
  <si>
    <t xml:space="preserve">Резервные фонды  исполнительных органов </t>
  </si>
  <si>
    <t>Резервные фонды  исполнительных органов городских, сельских поселений</t>
  </si>
  <si>
    <t xml:space="preserve">Резервные средства </t>
  </si>
  <si>
    <t>0113</t>
  </si>
  <si>
    <t>Другие общегосударственные вопросы</t>
  </si>
  <si>
    <t>Оценка недвижимости, признание прав и регулирование отношений по  муниципальной собственности городских, сельских поселений</t>
  </si>
  <si>
    <t>Закупка товаров, работ и услуг для обеспечения государственных (муниципальных) нужд</t>
  </si>
  <si>
    <t>Выполнение других обязательств городских, сельских поселений</t>
  </si>
  <si>
    <t>Исполнение судебных актов</t>
  </si>
  <si>
    <t>Исполнение судебных актов Российской Федерации и мировых соглашений по возмещению причиненного  вреда</t>
  </si>
  <si>
    <t>9940040400</t>
  </si>
  <si>
    <t>Взносы на капитальный ремонт за имущество, находящегося в муниципальной собственности городских и сельских поселений</t>
  </si>
  <si>
    <t>244</t>
  </si>
  <si>
    <t>Расходы связанные с содержанием имущества, находящегося в муниципальной собственности городских и сельских поселений</t>
  </si>
  <si>
    <t xml:space="preserve">                 </t>
  </si>
  <si>
    <t>247</t>
  </si>
  <si>
    <t>Расходы на отдельные мероприятия за счет целевых межбюджетных трансфертов</t>
  </si>
  <si>
    <t>Финансовое обеспечение реализации государственных 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</si>
  <si>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Закупка товаров, работ и услуг для обеспечения  государственных (муниципальных) нужд</t>
  </si>
  <si>
    <t>0200</t>
  </si>
  <si>
    <t xml:space="preserve">НАЦИОНАЛЬНАЯ ОБОРОНА </t>
  </si>
  <si>
    <t>0203</t>
  </si>
  <si>
    <t>Мобилизационная и вневойсковая подготовка</t>
  </si>
  <si>
    <t xml:space="preserve">Осуществление первичного воинского учета на территориях, где отсутствуют военные комиссариаты
</t>
  </si>
  <si>
    <t>Взносы по обязательному социальному страхованию на выплаты денежного содержания и        иные выплаты работникам государственных (муниципальных) органов</t>
  </si>
  <si>
    <t>Иные закупки товаров, работ и услуг для обеспечения государственных (муниципальных)   нужд</t>
  </si>
  <si>
    <t>0300</t>
  </si>
  <si>
    <t>НАЦИОНАЛЬНАЯ БЕЗОПАСНОСТЬ И ПРАВООХРАНИТЕЛЬНАЯ  ДЕЯТЕЛЬНОСТЬ</t>
  </si>
  <si>
    <t>0310</t>
  </si>
  <si>
    <t>Защита населения и территории от чрезвычайных ситуаций природного и техногенного характера,  пожарная безопасность</t>
  </si>
  <si>
    <t>Расходы, не включенные в муниципальные програмы</t>
  </si>
  <si>
    <t xml:space="preserve">Резервные фонды исполнительных органов                     </t>
  </si>
  <si>
    <t xml:space="preserve">Резервные фонды исполнительных органов городских, сельских поселений                           </t>
  </si>
  <si>
    <t>200</t>
  </si>
  <si>
    <t xml:space="preserve"> Иные закупки товаров, работ и услуг для обеспечения государственных (муниципальных)   нужд</t>
  </si>
  <si>
    <t>Предупреждение и ликвидация чрезвычайных ситуаций природного и техногенного характера на территории  городских, сельских поселений</t>
  </si>
  <si>
    <t>0400</t>
  </si>
  <si>
    <t>НАЦИОНАЛЬНАЯ ЭКОНОМИКА</t>
  </si>
  <si>
    <t>0409</t>
  </si>
  <si>
    <t>Дорожное хозяйство (дорожные фонды)</t>
  </si>
  <si>
    <t>Содержание и строительство автомобильных дорог и инженерных сооружений на них в границах  городских, сельских поселений</t>
  </si>
  <si>
    <t xml:space="preserve">Закупка товаров, работ и услуг для  обеспечения государственных (муниципальных) нужд </t>
  </si>
  <si>
    <t>Межбюджетные трансферты из бюджетов поселений по передаче части полномочий по ремонту дворовых территорий многоквартирных домов, проездов к дворовым территориям многоквартирных домов населенния  населенных пунктов</t>
  </si>
  <si>
    <t>500</t>
  </si>
  <si>
    <t>Межбюджетные трансферты из бюджетов поселений по передаче части полномочий на проведение капитального ремонта и ремонта улично-дорожной сети муниципальных образований</t>
  </si>
  <si>
    <t>99400S1020</t>
  </si>
  <si>
    <t>Ремонт дворовых территорий многоквартирных домов, проездов к дворовым территориям многоквартирных домов населенных пунктов за счет средств местного бюджета</t>
  </si>
  <si>
    <t>99400S1050</t>
  </si>
  <si>
    <t>Капитальный ремонт и ремонт улично-дорожной сети муниципальных образований за счет средств местного бюджета</t>
  </si>
  <si>
    <t>0412</t>
  </si>
  <si>
    <t>Другие вопросы в области национальной экономики</t>
  </si>
  <si>
    <t>Мероприятия по землеустройству и землепользованию  городских, сельских поселений</t>
  </si>
  <si>
    <t>0500</t>
  </si>
  <si>
    <t>ЖИЛИЩНО – КОММУНАЛЬНОЕ ХОЗЯЙСТВО</t>
  </si>
  <si>
    <t>0501</t>
  </si>
  <si>
    <t>Жилищное хозяйство</t>
  </si>
  <si>
    <t xml:space="preserve">Мероприятия в области жилищного хозяйства в городских, сельских поселениях </t>
  </si>
  <si>
    <t>Закупка товаров, работ и услуг для  государственных (муниципальных) нужд</t>
  </si>
  <si>
    <t>0502</t>
  </si>
  <si>
    <t>Коммунальное хозяйство</t>
  </si>
  <si>
    <t>Мероприятия в области коммунального хозяйства в городских, сельских поселениях</t>
  </si>
  <si>
    <t>Субсидии юридическим лицам (кроме некомерческих организаций), индивидуальным предпринимателям, физическим лицам - производителям товаров, работ, услуг</t>
  </si>
  <si>
    <t>Субсидии на возмещение недополученных доходов и (или) возмещение фактически понесенных затрат в связи с производством (реализацией) товаров, выполнением работ, оказанием услуг</t>
  </si>
  <si>
    <t>0503</t>
  </si>
  <si>
    <t>Благоустройство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</si>
  <si>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</si>
  <si>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Уличное освещение в городских, сельских поселениях</t>
  </si>
  <si>
    <t>Организация и содержание мест захоронения в городских, сельских поселениях</t>
  </si>
  <si>
    <t xml:space="preserve"> </t>
  </si>
  <si>
    <t>Прочие мероприятия по благоустройству в городских, сельских  поселениях</t>
  </si>
  <si>
    <t>99500L2990</t>
  </si>
  <si>
    <t xml:space="preserve">Проведение работ по обустройству и восстановлению воинских захоронений </t>
  </si>
  <si>
    <t>0800</t>
  </si>
  <si>
    <t xml:space="preserve">КУЛЬТУРА, КИНЕМАТОГРАФИЯ           </t>
  </si>
  <si>
    <t>0801</t>
  </si>
  <si>
    <t>Культура</t>
  </si>
  <si>
    <t>Культурно-досуговое обслуживание  муниципальными   учреждениями городских, сельских поселений</t>
  </si>
  <si>
    <t>Предоставление субсидий  бюджетным, автономным учреждениям и иным некоммерческим организациям</t>
  </si>
  <si>
    <t>Субсидии бюджетным учреждениям</t>
  </si>
  <si>
    <t>Субсидии бюджетным учреждениям на финансовое обеспечение государственного (муниципального) задания  на оказание  государственных (муниципальных)  услуг (выполнение работ)</t>
  </si>
  <si>
    <t>Субсидии бюджетным учреждениям на иные цели</t>
  </si>
  <si>
    <t xml:space="preserve">Библиотечное обслуживание  муниципальными   учреждениями городских, сельских поселений </t>
  </si>
  <si>
    <t>99400S0680</t>
  </si>
  <si>
    <t>Повышение заработной платы работникам муниципальных учреждений культуры городских и сельских поселений</t>
  </si>
  <si>
    <t>Предоставление субсидий  бюджетным, автономным учреждениям и иным  некоммерческим организациям</t>
  </si>
  <si>
    <t>Повышение заработной платы работникам  учреждений культуры за счет средств областного бюджета</t>
  </si>
  <si>
    <t>СОЦИАЛЬНАЯ ПОЛИТИКА</t>
  </si>
  <si>
    <t>Пенсионное обеспечение</t>
  </si>
  <si>
    <t>1001</t>
  </si>
  <si>
    <t>Прочие выплаты по обязательствам муниципального образования</t>
  </si>
  <si>
    <t>Доплаты к пенсиям муниципальных служащих городских, сельских поселений</t>
  </si>
  <si>
    <t>Социальное обеспечение и иные выплаты  населению</t>
  </si>
  <si>
    <t>Публичные нормативные социальные выплаты  гражданам</t>
  </si>
  <si>
    <t xml:space="preserve">Иные пенсии, социальные доплаты к пенсиям </t>
  </si>
  <si>
    <t>Охрана семьи и детства</t>
  </si>
  <si>
    <t>99400S0290</t>
  </si>
  <si>
    <t>Расходы на обеспечение жилыми помещениями малоимущих многодетных семей, нуждающихся в жилых помещениях за счет средств местного бюджета</t>
  </si>
  <si>
    <t>Социальные выплаты гражданам, кроме публичных нормативных социальных выплат</t>
  </si>
  <si>
    <t>Субсидии гражданам на приобретение жилья</t>
  </si>
  <si>
    <t xml:space="preserve">Обеспечение жилыми помещениями малоимущих многодетных семей, нуждающихся в жилых помещениях </t>
  </si>
  <si>
    <t>ФИЗИЧЕСКАЯ КУЛЬТУРА И СПОРТ</t>
  </si>
  <si>
    <t>Массовый спорт</t>
  </si>
  <si>
    <t>1102</t>
  </si>
  <si>
    <t>Отдельные мероприятия  не включенные в муниципальные программы за счет средств местного бюджета</t>
  </si>
  <si>
    <t>Прочие мероприятия в области физкультуры и спорта  в городских и сельских поселениях</t>
  </si>
  <si>
    <t>Иные выплаты носударственных (муниципальных) органов привлекаемым лицам</t>
  </si>
  <si>
    <t>ВСЕГО: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</si>
</sst>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#,##0.000"/>
  </numFmts>
  <fonts count="12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394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0" xfId="0" applyFont="1" applyFill="1" applyAlignment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right" vertical="center"/>
    </xf>
    <xf numFmtId="0" fontId="0" fillId="0" borderId="0" xfId="0" applyFill="1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/>
    </xf>
    <xf numFmtId="0" fontId="5" fillId="0" borderId="3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164" fontId="5" fillId="0" borderId="5" xfId="0" applyNumberFormat="1" applyFont="1" applyFill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/>
    </xf>
    <xf numFmtId="49" fontId="5" fillId="0" borderId="7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vertical="center" wrapText="1"/>
    </xf>
    <xf numFmtId="164" fontId="5" fillId="0" borderId="9" xfId="0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vertical="center" wrapText="1"/>
    </xf>
    <xf numFmtId="164" fontId="6" fillId="0" borderId="9" xfId="0" applyNumberFormat="1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/>
    </xf>
    <xf numFmtId="49" fontId="7" fillId="0" borderId="7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  <xf numFmtId="164" fontId="7" fillId="0" borderId="9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49" fontId="5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1" xfId="0" applyFont="1" applyBorder="1" applyAlignment="1">
      <alignment vertical="center" wrapText="1"/>
    </xf>
    <xf numFmtId="164" fontId="5" fillId="0" borderId="11" xfId="0" applyNumberFormat="1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49" fontId="5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4" xfId="0" applyFont="1" applyBorder="1" applyAlignment="1">
      <alignment vertical="center" wrapText="1"/>
    </xf>
    <xf numFmtId="164" fontId="5" fillId="0" borderId="14" xfId="0" applyNumberFormat="1" applyFont="1" applyFill="1" applyBorder="1" applyAlignment="1">
      <alignment horizontal="center" vertical="center" wrapText="1"/>
    </xf>
    <xf numFmtId="49" fontId="5" fillId="0" borderId="15" xfId="0" applyNumberFormat="1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9" xfId="0" applyFont="1" applyBorder="1" applyAlignment="1">
      <alignment vertical="center" wrapText="1"/>
    </xf>
    <xf numFmtId="164" fontId="5" fillId="0" borderId="9" xfId="0" applyNumberFormat="1" applyFont="1" applyFill="1" applyBorder="1" applyAlignment="1">
      <alignment horizontal="center" vertical="center" wrapText="1"/>
    </xf>
    <xf numFmtId="0" fontId="6" fillId="0" borderId="8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/>
    </xf>
    <xf numFmtId="49" fontId="6" fillId="0" borderId="10" xfId="0" applyNumberFormat="1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1" xfId="0" applyFont="1" applyBorder="1" applyAlignment="1">
      <alignment vertical="center" wrapText="1"/>
    </xf>
    <xf numFmtId="164" fontId="6" fillId="0" borderId="11" xfId="0" applyNumberFormat="1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49" fontId="6" fillId="0" borderId="15" xfId="0" applyNumberFormat="1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9" xfId="0" applyFont="1" applyBorder="1" applyAlignment="1">
      <alignment vertical="center" wrapText="1"/>
    </xf>
    <xf numFmtId="164" fontId="6" fillId="0" borderId="9" xfId="0" applyNumberFormat="1" applyFont="1" applyFill="1" applyBorder="1" applyAlignment="1">
      <alignment horizontal="center" vertical="center" wrapText="1"/>
    </xf>
    <xf numFmtId="164" fontId="5" fillId="0" borderId="14" xfId="0" applyNumberFormat="1" applyFont="1" applyFill="1" applyBorder="1" applyAlignment="1">
      <alignment horizontal="center" vertical="center" wrapText="1"/>
    </xf>
    <xf numFmtId="164" fontId="6" fillId="0" borderId="16" xfId="0" applyNumberFormat="1" applyFont="1" applyFill="1" applyBorder="1" applyAlignment="1">
      <alignment horizontal="center" vertical="center" wrapText="1"/>
    </xf>
    <xf numFmtId="164" fontId="6" fillId="0" borderId="17" xfId="0" applyNumberFormat="1" applyFont="1" applyFill="1" applyBorder="1" applyAlignment="1">
      <alignment horizontal="center" vertical="center" wrapText="1"/>
    </xf>
    <xf numFmtId="164" fontId="6" fillId="0" borderId="18" xfId="0" applyNumberFormat="1" applyFont="1" applyFill="1" applyBorder="1" applyAlignment="1">
      <alignment horizontal="center" vertical="center" wrapText="1"/>
    </xf>
    <xf numFmtId="49" fontId="5" fillId="0" borderId="19" xfId="0" applyNumberFormat="1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49" fontId="5" fillId="0" borderId="21" xfId="0" applyNumberFormat="1" applyFont="1" applyBorder="1" applyAlignment="1">
      <alignment horizontal="center" vertical="center" wrapText="1"/>
    </xf>
    <xf numFmtId="0" fontId="5" fillId="0" borderId="21" xfId="0" applyFont="1" applyBorder="1" applyAlignment="1">
      <alignment vertical="center" wrapText="1"/>
    </xf>
    <xf numFmtId="164" fontId="5" fillId="0" borderId="17" xfId="0" applyNumberFormat="1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49" fontId="7" fillId="0" borderId="20" xfId="0" applyNumberFormat="1" applyFont="1" applyBorder="1" applyAlignment="1">
      <alignment horizontal="center" vertical="center" wrapText="1"/>
    </xf>
    <xf numFmtId="0" fontId="7" fillId="0" borderId="20" xfId="0" applyFont="1" applyBorder="1" applyAlignment="1">
      <alignment vertical="top" wrapText="1"/>
    </xf>
    <xf numFmtId="164" fontId="7" fillId="0" borderId="22" xfId="0" applyNumberFormat="1" applyFont="1" applyFill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6" fillId="0" borderId="23" xfId="0" applyFont="1" applyBorder="1" applyAlignment="1">
      <alignment vertical="center" wrapText="1"/>
    </xf>
    <xf numFmtId="164" fontId="6" fillId="0" borderId="17" xfId="0" applyNumberFormat="1" applyFont="1" applyFill="1" applyBorder="1" applyAlignment="1">
      <alignment horizontal="center" vertical="top" wrapText="1"/>
    </xf>
    <xf numFmtId="0" fontId="6" fillId="0" borderId="21" xfId="0" applyFont="1" applyFill="1" applyBorder="1" applyAlignment="1">
      <alignment horizontal="left" vertical="center" wrapText="1"/>
    </xf>
    <xf numFmtId="164" fontId="6" fillId="0" borderId="24" xfId="0" applyNumberFormat="1" applyFont="1" applyFill="1" applyBorder="1" applyAlignment="1">
      <alignment horizontal="center" vertical="top" wrapText="1"/>
    </xf>
    <xf numFmtId="164" fontId="6" fillId="0" borderId="3" xfId="0" applyNumberFormat="1" applyFont="1" applyFill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49" fontId="6" fillId="0" borderId="25" xfId="0" applyNumberFormat="1" applyFont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vertical="center" wrapText="1"/>
    </xf>
    <xf numFmtId="164" fontId="6" fillId="0" borderId="14" xfId="0" applyNumberFormat="1" applyFont="1" applyFill="1" applyBorder="1" applyAlignment="1">
      <alignment horizontal="center" vertical="center" wrapText="1"/>
    </xf>
    <xf numFmtId="164" fontId="6" fillId="0" borderId="26" xfId="0" applyNumberFormat="1" applyFont="1" applyFill="1" applyBorder="1" applyAlignment="1">
      <alignment horizontal="center" vertical="center" wrapText="1"/>
    </xf>
    <xf numFmtId="0" fontId="6" fillId="0" borderId="11" xfId="0" applyFont="1" applyBorder="1" applyAlignment="1">
      <alignment vertical="top" wrapText="1"/>
    </xf>
    <xf numFmtId="0" fontId="6" fillId="0" borderId="9" xfId="0" applyFont="1" applyBorder="1" applyAlignment="1">
      <alignment vertical="top" wrapText="1"/>
    </xf>
    <xf numFmtId="0" fontId="7" fillId="0" borderId="2" xfId="0" applyFont="1" applyBorder="1" applyAlignment="1">
      <alignment horizontal="center" vertical="center"/>
    </xf>
    <xf numFmtId="49" fontId="7" fillId="0" borderId="27" xfId="0" applyNumberFormat="1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1" xfId="0" applyFont="1" applyBorder="1" applyAlignment="1">
      <alignment vertical="center" wrapText="1"/>
    </xf>
    <xf numFmtId="164" fontId="7" fillId="0" borderId="11" xfId="0" applyNumberFormat="1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49" fontId="7" fillId="0" borderId="28" xfId="0" applyNumberFormat="1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9" xfId="0" applyFont="1" applyBorder="1" applyAlignment="1">
      <alignment vertical="center" wrapText="1"/>
    </xf>
    <xf numFmtId="164" fontId="7" fillId="0" borderId="9" xfId="0" applyNumberFormat="1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/>
    </xf>
    <xf numFmtId="49" fontId="6" fillId="0" borderId="0" xfId="0" applyNumberFormat="1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164" fontId="6" fillId="0" borderId="13" xfId="0" applyNumberFormat="1" applyFont="1" applyFill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21" xfId="0" applyFont="1" applyBorder="1" applyAlignment="1">
      <alignment vertical="center" wrapText="1"/>
    </xf>
    <xf numFmtId="164" fontId="6" fillId="0" borderId="24" xfId="0" applyNumberFormat="1" applyFont="1" applyFill="1" applyBorder="1" applyAlignment="1">
      <alignment horizontal="center" vertical="center" wrapText="1"/>
    </xf>
    <xf numFmtId="164" fontId="6" fillId="0" borderId="3" xfId="0" applyNumberFormat="1" applyFont="1" applyFill="1" applyBorder="1" applyAlignment="1">
      <alignment horizontal="center" vertical="center" wrapText="1"/>
    </xf>
    <xf numFmtId="49" fontId="7" fillId="0" borderId="13" xfId="0" applyNumberFormat="1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justify" vertical="center" wrapText="1"/>
    </xf>
    <xf numFmtId="164" fontId="7" fillId="0" borderId="14" xfId="0" applyNumberFormat="1" applyFont="1" applyFill="1" applyBorder="1" applyAlignment="1">
      <alignment horizontal="center" vertical="center" wrapText="1"/>
    </xf>
    <xf numFmtId="49" fontId="6" fillId="0" borderId="16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164" fontId="6" fillId="0" borderId="5" xfId="0" applyNumberFormat="1" applyFont="1" applyFill="1" applyBorder="1" applyAlignment="1">
      <alignment horizontal="center" vertical="center" wrapText="1"/>
    </xf>
    <xf numFmtId="164" fontId="6" fillId="0" borderId="4" xfId="0" applyNumberFormat="1" applyFont="1" applyFill="1" applyBorder="1" applyAlignment="1">
      <alignment horizontal="center" vertical="center" wrapText="1"/>
    </xf>
    <xf numFmtId="49" fontId="6" fillId="0" borderId="29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0" xfId="0" applyFont="1" applyBorder="1" applyAlignment="1">
      <alignment vertical="center" wrapText="1"/>
    </xf>
    <xf numFmtId="164" fontId="6" fillId="0" borderId="22" xfId="0" applyNumberFormat="1" applyFont="1" applyFill="1" applyBorder="1" applyAlignment="1">
      <alignment horizontal="center" vertical="center" wrapText="1"/>
    </xf>
    <xf numFmtId="164" fontId="6" fillId="0" borderId="30" xfId="0" applyNumberFormat="1" applyFont="1" applyFill="1" applyBorder="1" applyAlignment="1">
      <alignment horizontal="center" vertical="center" wrapText="1"/>
    </xf>
    <xf numFmtId="164" fontId="6" fillId="0" borderId="31" xfId="0" applyNumberFormat="1" applyFont="1" applyFill="1" applyBorder="1" applyAlignment="1">
      <alignment horizontal="center" vertical="center" wrapText="1"/>
    </xf>
    <xf numFmtId="49" fontId="6" fillId="0" borderId="23" xfId="0" applyNumberFormat="1" applyFont="1" applyBorder="1" applyAlignment="1">
      <alignment horizontal="center" vertical="center" wrapText="1"/>
    </xf>
    <xf numFmtId="49" fontId="6" fillId="0" borderId="32" xfId="0" applyNumberFormat="1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49" fontId="6" fillId="0" borderId="33" xfId="0" applyNumberFormat="1" applyFont="1" applyBorder="1" applyAlignment="1">
      <alignment horizontal="center" vertical="center" wrapText="1"/>
    </xf>
    <xf numFmtId="0" fontId="6" fillId="0" borderId="33" xfId="0" applyFont="1" applyBorder="1" applyAlignment="1">
      <alignment vertical="center" wrapText="1"/>
    </xf>
    <xf numFmtId="164" fontId="6" fillId="0" borderId="33" xfId="0" applyNumberFormat="1" applyFont="1" applyFill="1" applyBorder="1" applyAlignment="1">
      <alignment horizontal="center" vertical="center" wrapText="1"/>
    </xf>
    <xf numFmtId="164" fontId="6" fillId="0" borderId="34" xfId="0" applyNumberFormat="1" applyFont="1" applyFill="1" applyBorder="1" applyAlignment="1">
      <alignment horizontal="center" vertical="center" wrapText="1"/>
    </xf>
    <xf numFmtId="49" fontId="6" fillId="0" borderId="35" xfId="0" applyNumberFormat="1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49" fontId="6" fillId="0" borderId="22" xfId="0" applyNumberFormat="1" applyFont="1" applyBorder="1" applyAlignment="1">
      <alignment horizontal="center" vertical="center" wrapText="1"/>
    </xf>
    <xf numFmtId="0" fontId="6" fillId="0" borderId="22" xfId="0" applyFont="1" applyBorder="1" applyAlignment="1">
      <alignment vertical="center" wrapText="1"/>
    </xf>
    <xf numFmtId="164" fontId="6" fillId="0" borderId="22" xfId="0" applyNumberFormat="1" applyFont="1" applyFill="1" applyBorder="1" applyAlignment="1">
      <alignment horizontal="center" vertical="center" wrapText="1"/>
    </xf>
    <xf numFmtId="164" fontId="6" fillId="0" borderId="36" xfId="0" applyNumberFormat="1" applyFont="1" applyFill="1" applyBorder="1" applyAlignment="1">
      <alignment horizontal="center" vertical="center" wrapText="1"/>
    </xf>
    <xf numFmtId="49" fontId="6" fillId="0" borderId="37" xfId="0" applyNumberFormat="1" applyFont="1" applyBorder="1" applyAlignment="1">
      <alignment horizontal="center" vertical="center" wrapText="1"/>
    </xf>
    <xf numFmtId="0" fontId="6" fillId="0" borderId="33" xfId="0" applyFont="1" applyBorder="1" applyAlignment="1">
      <alignment vertical="top" wrapText="1"/>
    </xf>
    <xf numFmtId="49" fontId="6" fillId="0" borderId="30" xfId="0" applyNumberFormat="1" applyFont="1" applyBorder="1" applyAlignment="1">
      <alignment horizontal="center" vertical="center" wrapText="1"/>
    </xf>
    <xf numFmtId="0" fontId="6" fillId="0" borderId="22" xfId="0" applyFont="1" applyBorder="1" applyAlignment="1">
      <alignment vertical="top" wrapText="1"/>
    </xf>
    <xf numFmtId="0" fontId="6" fillId="0" borderId="6" xfId="0" applyFont="1" applyBorder="1" applyAlignment="1">
      <alignment horizontal="center"/>
    </xf>
    <xf numFmtId="164" fontId="6" fillId="0" borderId="15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0" fontId="8" fillId="0" borderId="8" xfId="0" applyFont="1" applyBorder="1" applyAlignment="1">
      <alignment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49" fontId="7" fillId="0" borderId="13" xfId="0" applyNumberFormat="1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49" fontId="7" fillId="0" borderId="14" xfId="0" applyNumberFormat="1" applyFont="1" applyBorder="1" applyAlignment="1">
      <alignment horizontal="center" vertical="center" wrapText="1"/>
    </xf>
    <xf numFmtId="0" fontId="7" fillId="0" borderId="14" xfId="0" applyFont="1" applyBorder="1" applyAlignment="1">
      <alignment vertical="center" wrapText="1"/>
    </xf>
    <xf numFmtId="164" fontId="7" fillId="0" borderId="14" xfId="0" applyNumberFormat="1" applyFont="1" applyFill="1" applyBorder="1" applyAlignment="1">
      <alignment horizontal="center" vertical="center" wrapText="1"/>
    </xf>
    <xf numFmtId="49" fontId="7" fillId="0" borderId="15" xfId="0" applyNumberFormat="1" applyFont="1" applyBorder="1" applyAlignment="1">
      <alignment horizontal="center" vertical="center" wrapText="1"/>
    </xf>
    <xf numFmtId="49" fontId="7" fillId="0" borderId="9" xfId="0" applyNumberFormat="1" applyFont="1" applyBorder="1" applyAlignment="1">
      <alignment horizontal="center" vertical="center" wrapText="1"/>
    </xf>
    <xf numFmtId="164" fontId="8" fillId="0" borderId="11" xfId="0" applyNumberFormat="1" applyFont="1" applyFill="1" applyBorder="1" applyAlignment="1">
      <alignment horizontal="center" vertical="center" wrapText="1"/>
    </xf>
    <xf numFmtId="164" fontId="8" fillId="0" borderId="9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49" fontId="7" fillId="0" borderId="23" xfId="0" applyNumberFormat="1" applyFont="1" applyBorder="1" applyAlignment="1">
      <alignment horizontal="center" vertical="center" wrapText="1"/>
    </xf>
    <xf numFmtId="0" fontId="7" fillId="0" borderId="23" xfId="0" applyFont="1" applyBorder="1" applyAlignment="1">
      <alignment vertical="center" wrapText="1"/>
    </xf>
    <xf numFmtId="49" fontId="6" fillId="0" borderId="24" xfId="0" applyNumberFormat="1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7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12" xfId="0" applyFont="1" applyBorder="1" applyAlignment="1">
      <alignment horizontal="center"/>
    </xf>
    <xf numFmtId="0" fontId="6" fillId="0" borderId="12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164" fontId="6" fillId="0" borderId="12" xfId="0" applyNumberFormat="1" applyFont="1" applyFill="1" applyBorder="1" applyAlignment="1">
      <alignment horizontal="center" vertical="center" wrapText="1"/>
    </xf>
    <xf numFmtId="164" fontId="6" fillId="0" borderId="0" xfId="0" applyNumberFormat="1" applyFont="1" applyFill="1" applyBorder="1" applyAlignment="1">
      <alignment horizontal="center" vertical="center" wrapText="1"/>
    </xf>
    <xf numFmtId="164" fontId="6" fillId="0" borderId="6" xfId="0" applyNumberFormat="1" applyFont="1" applyFill="1" applyBorder="1" applyAlignment="1">
      <alignment horizontal="center" vertical="center" wrapText="1"/>
    </xf>
    <xf numFmtId="49" fontId="7" fillId="0" borderId="19" xfId="0" applyNumberFormat="1" applyFont="1" applyBorder="1" applyAlignment="1">
      <alignment horizontal="center" vertical="center" wrapText="1"/>
    </xf>
    <xf numFmtId="49" fontId="7" fillId="0" borderId="38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top" wrapText="1"/>
    </xf>
    <xf numFmtId="164" fontId="7" fillId="0" borderId="19" xfId="0" applyNumberFormat="1" applyFont="1" applyFill="1" applyBorder="1" applyAlignment="1">
      <alignment horizontal="center" vertical="center" wrapText="1"/>
    </xf>
    <xf numFmtId="164" fontId="7" fillId="0" borderId="4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33" xfId="0" applyFont="1" applyFill="1" applyBorder="1" applyAlignment="1">
      <alignment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22" xfId="0" applyFont="1" applyFill="1" applyBorder="1" applyAlignment="1">
      <alignment vertical="center" wrapText="1"/>
    </xf>
    <xf numFmtId="164" fontId="6" fillId="0" borderId="6" xfId="0" applyNumberFormat="1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/>
    </xf>
    <xf numFmtId="49" fontId="6" fillId="0" borderId="19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0" fontId="6" fillId="0" borderId="5" xfId="0" applyFont="1" applyFill="1" applyBorder="1" applyAlignment="1">
      <alignment vertical="center" wrapText="1"/>
    </xf>
    <xf numFmtId="164" fontId="6" fillId="0" borderId="19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7" fillId="0" borderId="12" xfId="0" applyFont="1" applyBorder="1" applyAlignment="1">
      <alignment horizontal="center" vertical="top"/>
    </xf>
    <xf numFmtId="49" fontId="7" fillId="0" borderId="39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0" xfId="0" applyNumberFormat="1" applyFont="1" applyBorder="1" applyAlignment="1">
      <alignment horizontal="center" vertical="top" wrapText="1"/>
    </xf>
    <xf numFmtId="0" fontId="7" fillId="0" borderId="12" xfId="0" applyFont="1" applyBorder="1" applyAlignment="1">
      <alignment vertical="top" wrapText="1"/>
    </xf>
    <xf numFmtId="164" fontId="7" fillId="0" borderId="0" xfId="0" applyNumberFormat="1" applyFont="1" applyFill="1" applyBorder="1" applyAlignment="1">
      <alignment horizontal="center" vertical="center" wrapText="1"/>
    </xf>
    <xf numFmtId="164" fontId="7" fillId="0" borderId="12" xfId="0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49" fontId="6" fillId="0" borderId="39" xfId="0" applyNumberFormat="1" applyFont="1" applyBorder="1" applyAlignment="1">
      <alignment horizontal="center" vertical="top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0" xfId="0" applyNumberFormat="1" applyFont="1" applyBorder="1" applyAlignment="1">
      <alignment horizontal="center" vertical="top" wrapText="1"/>
    </xf>
    <xf numFmtId="0" fontId="6" fillId="0" borderId="12" xfId="0" applyFont="1" applyBorder="1" applyAlignment="1">
      <alignment vertical="top" wrapText="1"/>
    </xf>
    <xf numFmtId="164" fontId="6" fillId="0" borderId="5" xfId="0" applyNumberFormat="1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left" vertical="top" wrapText="1"/>
    </xf>
    <xf numFmtId="164" fontId="6" fillId="0" borderId="4" xfId="0" applyNumberFormat="1" applyFont="1" applyFill="1" applyBorder="1" applyAlignment="1">
      <alignment horizontal="center" vertical="top" wrapText="1"/>
    </xf>
    <xf numFmtId="49" fontId="6" fillId="0" borderId="13" xfId="0" applyNumberFormat="1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49" fontId="6" fillId="0" borderId="14" xfId="0" applyNumberFormat="1" applyFont="1" applyBorder="1" applyAlignment="1">
      <alignment horizontal="center" vertical="center" wrapText="1"/>
    </xf>
    <xf numFmtId="0" fontId="6" fillId="0" borderId="40" xfId="0" applyFont="1" applyBorder="1" applyAlignment="1">
      <alignment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/>
    </xf>
    <xf numFmtId="49" fontId="7" fillId="0" borderId="41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/>
    </xf>
    <xf numFmtId="0" fontId="7" fillId="0" borderId="12" xfId="0" applyFont="1" applyBorder="1" applyAlignment="1">
      <alignment horizontal="center" vertical="center"/>
    </xf>
    <xf numFmtId="164" fontId="7" fillId="0" borderId="13" xfId="0" applyNumberFormat="1" applyFont="1" applyFill="1" applyBorder="1" applyAlignment="1">
      <alignment horizontal="center" vertical="center" wrapText="1"/>
    </xf>
    <xf numFmtId="49" fontId="6" fillId="0" borderId="31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13" xfId="0" applyNumberFormat="1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49" fontId="6" fillId="0" borderId="14" xfId="0" applyNumberFormat="1" applyFont="1" applyBorder="1" applyAlignment="1">
      <alignment horizontal="center" vertical="center" wrapText="1"/>
    </xf>
    <xf numFmtId="0" fontId="6" fillId="0" borderId="14" xfId="0" applyFont="1" applyBorder="1" applyAlignment="1">
      <alignment vertical="top" wrapText="1"/>
    </xf>
    <xf numFmtId="164" fontId="6" fillId="0" borderId="14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49" fontId="6" fillId="0" borderId="9" xfId="0" applyNumberFormat="1" applyFont="1" applyBorder="1" applyAlignment="1">
      <alignment horizontal="center" vertical="center" wrapText="1"/>
    </xf>
    <xf numFmtId="49" fontId="7" fillId="0" borderId="10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8" xfId="0" applyFont="1" applyBorder="1" applyAlignment="1">
      <alignment horizontal="justify" vertical="center" wrapText="1"/>
    </xf>
    <xf numFmtId="49" fontId="7" fillId="0" borderId="42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49" fontId="7" fillId="0" borderId="36" xfId="0" applyNumberFormat="1" applyFont="1" applyBorder="1" applyAlignment="1">
      <alignment horizontal="center" vertical="center" wrapText="1"/>
    </xf>
    <xf numFmtId="49" fontId="7" fillId="0" borderId="35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 wrapText="1"/>
    </xf>
    <xf numFmtId="0" fontId="5" fillId="0" borderId="33" xfId="0" applyFont="1" applyBorder="1" applyAlignment="1">
      <alignment vertical="top" wrapText="1"/>
    </xf>
    <xf numFmtId="164" fontId="5" fillId="0" borderId="4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6" xfId="0" applyFont="1" applyFill="1" applyBorder="1" applyAlignment="1">
      <alignment vertical="center" wrapText="1"/>
    </xf>
    <xf numFmtId="0" fontId="6" fillId="0" borderId="3" xfId="0" applyFont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6" fillId="0" borderId="11" xfId="0" applyFont="1" applyBorder="1" applyAlignment="1">
      <alignment vertical="top" wrapText="1"/>
    </xf>
    <xf numFmtId="0" fontId="6" fillId="0" borderId="6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vertical="center" wrapText="1"/>
    </xf>
    <xf numFmtId="0" fontId="7" fillId="0" borderId="9" xfId="0" applyFont="1" applyFill="1" applyBorder="1" applyAlignment="1">
      <alignment vertical="center" wrapText="1"/>
    </xf>
    <xf numFmtId="0" fontId="5" fillId="0" borderId="12" xfId="0" applyFont="1" applyBorder="1" applyAlignment="1">
      <alignment horizontal="center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23" xfId="0" applyFont="1" applyBorder="1" applyAlignment="1">
      <alignment vertical="center" wrapText="1"/>
    </xf>
    <xf numFmtId="164" fontId="6" fillId="0" borderId="43" xfId="0" applyNumberFormat="1" applyFont="1" applyFill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5" xfId="0" applyFont="1" applyBorder="1" applyAlignment="1">
      <alignment vertical="center" wrapText="1"/>
    </xf>
    <xf numFmtId="164" fontId="7" fillId="0" borderId="17" xfId="0" applyNumberFormat="1" applyFont="1" applyFill="1" applyBorder="1" applyAlignment="1">
      <alignment horizontal="center" vertical="center" wrapText="1"/>
    </xf>
    <xf numFmtId="164" fontId="7" fillId="0" borderId="24" xfId="0" applyNumberFormat="1" applyFont="1" applyFill="1" applyBorder="1" applyAlignment="1">
      <alignment horizontal="center" vertical="center" wrapText="1"/>
    </xf>
    <xf numFmtId="164" fontId="7" fillId="0" borderId="3" xfId="0" applyNumberFormat="1" applyFont="1" applyFill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top" wrapText="1"/>
    </xf>
    <xf numFmtId="0" fontId="6" fillId="0" borderId="23" xfId="0" applyFont="1" applyBorder="1" applyAlignment="1">
      <alignment vertical="top" wrapText="1"/>
    </xf>
    <xf numFmtId="164" fontId="6" fillId="0" borderId="14" xfId="0" applyNumberFormat="1" applyFont="1" applyFill="1" applyBorder="1" applyAlignment="1">
      <alignment horizontal="center" vertical="top" wrapText="1"/>
    </xf>
    <xf numFmtId="164" fontId="6" fillId="0" borderId="0" xfId="0" applyNumberFormat="1" applyFont="1" applyFill="1" applyBorder="1" applyAlignment="1">
      <alignment horizontal="center" vertical="top" wrapText="1"/>
    </xf>
    <xf numFmtId="49" fontId="6" fillId="0" borderId="19" xfId="0" applyNumberFormat="1" applyFont="1" applyFill="1" applyBorder="1" applyAlignment="1">
      <alignment horizontal="center" vertical="top" wrapText="1"/>
    </xf>
    <xf numFmtId="0" fontId="6" fillId="0" borderId="21" xfId="0" applyFont="1" applyFill="1" applyBorder="1" applyAlignment="1">
      <alignment horizontal="center" vertical="top" wrapText="1"/>
    </xf>
    <xf numFmtId="0" fontId="6" fillId="0" borderId="21" xfId="0" applyFont="1" applyFill="1" applyBorder="1" applyAlignment="1">
      <alignment vertical="top" wrapText="1"/>
    </xf>
    <xf numFmtId="49" fontId="7" fillId="0" borderId="4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vertical="top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164" fontId="7" fillId="0" borderId="5" xfId="0" applyNumberFormat="1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5" fillId="0" borderId="12" xfId="0" applyFont="1" applyBorder="1" applyAlignment="1">
      <alignment horizontal="center" vertical="center"/>
    </xf>
    <xf numFmtId="164" fontId="7" fillId="0" borderId="15" xfId="0" applyNumberFormat="1" applyFont="1" applyFill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 wrapText="1"/>
    </xf>
    <xf numFmtId="165" fontId="7" fillId="0" borderId="33" xfId="0" applyNumberFormat="1" applyFont="1" applyBorder="1" applyAlignment="1">
      <alignment horizontal="center" vertical="center" wrapText="1"/>
    </xf>
    <xf numFmtId="165" fontId="7" fillId="0" borderId="9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49" fontId="7" fillId="0" borderId="21" xfId="0" applyNumberFormat="1" applyFont="1" applyBorder="1" applyAlignment="1">
      <alignment horizontal="center" vertical="center" wrapText="1"/>
    </xf>
    <xf numFmtId="49" fontId="7" fillId="0" borderId="21" xfId="0" applyNumberFormat="1" applyFont="1" applyBorder="1" applyAlignment="1">
      <alignment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20" xfId="0" applyNumberFormat="1" applyFont="1" applyBorder="1" applyAlignment="1">
      <alignment horizontal="center" vertical="center" wrapText="1"/>
    </xf>
    <xf numFmtId="49" fontId="6" fillId="0" borderId="20" xfId="0" applyNumberFormat="1" applyFont="1" applyBorder="1" applyAlignment="1">
      <alignment vertical="center" wrapText="1"/>
    </xf>
    <xf numFmtId="49" fontId="6" fillId="0" borderId="23" xfId="0" applyNumberFormat="1" applyFont="1" applyBorder="1" applyAlignment="1">
      <alignment vertical="center" wrapText="1"/>
    </xf>
    <xf numFmtId="49" fontId="6" fillId="0" borderId="21" xfId="0" applyNumberFormat="1" applyFont="1" applyBorder="1" applyAlignment="1">
      <alignment horizontal="center" vertical="center" wrapText="1"/>
    </xf>
    <xf numFmtId="49" fontId="6" fillId="0" borderId="21" xfId="0" applyNumberFormat="1" applyFont="1" applyBorder="1" applyAlignment="1">
      <alignment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49" fontId="5" fillId="0" borderId="31" xfId="0" applyNumberFormat="1" applyFont="1" applyBorder="1" applyAlignment="1">
      <alignment horizontal="center" vertical="center" wrapText="1"/>
    </xf>
    <xf numFmtId="0" fontId="6" fillId="0" borderId="14" xfId="0" applyFont="1" applyBorder="1" applyAlignment="1">
      <alignment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6" fillId="0" borderId="21" xfId="0" applyFont="1" applyBorder="1" applyAlignment="1">
      <alignment vertical="top" wrapText="1"/>
    </xf>
    <xf numFmtId="164" fontId="9" fillId="0" borderId="9" xfId="0" applyNumberFormat="1" applyFont="1" applyFill="1" applyBorder="1" applyAlignment="1">
      <alignment horizontal="center" vertical="center" wrapText="1"/>
    </xf>
    <xf numFmtId="164" fontId="10" fillId="0" borderId="9" xfId="0" applyNumberFormat="1" applyFont="1" applyFill="1" applyBorder="1" applyAlignment="1">
      <alignment horizontal="center" vertical="center" wrapText="1"/>
    </xf>
    <xf numFmtId="0" fontId="6" fillId="0" borderId="44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6" fillId="0" borderId="18" xfId="0" applyFont="1" applyBorder="1" applyAlignment="1">
      <alignment vertical="center" wrapText="1"/>
    </xf>
    <xf numFmtId="49" fontId="6" fillId="0" borderId="39" xfId="0" applyNumberFormat="1" applyFont="1" applyBorder="1" applyAlignment="1">
      <alignment horizontal="center" vertical="center" wrapText="1"/>
    </xf>
    <xf numFmtId="0" fontId="6" fillId="0" borderId="26" xfId="0" applyFont="1" applyBorder="1" applyAlignment="1">
      <alignment vertical="center" wrapText="1"/>
    </xf>
    <xf numFmtId="0" fontId="8" fillId="0" borderId="12" xfId="0" applyFont="1" applyBorder="1" applyAlignment="1">
      <alignment horizontal="center" vertical="center"/>
    </xf>
    <xf numFmtId="49" fontId="8" fillId="0" borderId="7" xfId="0" applyNumberFormat="1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justify" vertical="top" wrapText="1"/>
    </xf>
    <xf numFmtId="164" fontId="8" fillId="0" borderId="9" xfId="0" applyNumberFormat="1" applyFont="1" applyFill="1" applyBorder="1" applyAlignment="1">
      <alignment horizontal="center" vertical="center" wrapText="1"/>
    </xf>
    <xf numFmtId="0" fontId="6" fillId="0" borderId="21" xfId="0" applyFont="1" applyBorder="1" applyAlignment="1">
      <alignment horizontal="justify" vertical="center" wrapText="1"/>
    </xf>
    <xf numFmtId="49" fontId="10" fillId="0" borderId="6" xfId="0" applyNumberFormat="1" applyFont="1" applyFill="1" applyBorder="1" applyAlignment="1">
      <alignment horizontal="center" vertical="top" wrapText="1"/>
    </xf>
    <xf numFmtId="0" fontId="10" fillId="0" borderId="6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0" fontId="10" fillId="0" borderId="20" xfId="0" applyFont="1" applyFill="1" applyBorder="1" applyAlignment="1">
      <alignment vertical="top" wrapText="1"/>
    </xf>
    <xf numFmtId="164" fontId="10" fillId="0" borderId="6" xfId="0" applyNumberFormat="1" applyFont="1" applyFill="1" applyBorder="1" applyAlignment="1">
      <alignment horizontal="center" vertical="top" wrapText="1"/>
    </xf>
    <xf numFmtId="164" fontId="10" fillId="0" borderId="30" xfId="0" applyNumberFormat="1" applyFont="1" applyFill="1" applyBorder="1" applyAlignment="1">
      <alignment horizontal="center" vertical="top" wrapText="1"/>
    </xf>
    <xf numFmtId="164" fontId="10" fillId="0" borderId="31" xfId="0" applyNumberFormat="1" applyFont="1" applyFill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center"/>
    </xf>
    <xf numFmtId="49" fontId="8" fillId="0" borderId="10" xfId="0" applyNumberFormat="1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49" fontId="8" fillId="0" borderId="11" xfId="0" applyNumberFormat="1" applyFont="1" applyBorder="1" applyAlignment="1">
      <alignment horizontal="center" vertical="center" wrapText="1"/>
    </xf>
    <xf numFmtId="0" fontId="8" fillId="0" borderId="11" xfId="0" applyFont="1" applyBorder="1" applyAlignment="1">
      <alignment vertical="top" wrapText="1"/>
    </xf>
    <xf numFmtId="0" fontId="8" fillId="0" borderId="6" xfId="0" applyFont="1" applyBorder="1" applyAlignment="1">
      <alignment horizontal="center" vertical="center"/>
    </xf>
    <xf numFmtId="49" fontId="8" fillId="0" borderId="15" xfId="0" applyNumberFormat="1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49" fontId="8" fillId="0" borderId="9" xfId="0" applyNumberFormat="1" applyFont="1" applyBorder="1" applyAlignment="1">
      <alignment horizontal="center" vertical="center" wrapText="1"/>
    </xf>
    <xf numFmtId="0" fontId="8" fillId="0" borderId="9" xfId="0" applyFont="1" applyBorder="1" applyAlignment="1">
      <alignment vertical="top" wrapText="1"/>
    </xf>
    <xf numFmtId="0" fontId="6" fillId="0" borderId="2" xfId="0" applyFont="1" applyBorder="1" applyAlignment="1">
      <alignment horizontal="center" vertical="top"/>
    </xf>
    <xf numFmtId="49" fontId="6" fillId="0" borderId="2" xfId="0" applyNumberFormat="1" applyFont="1" applyBorder="1" applyAlignment="1">
      <alignment horizontal="center" vertical="top" wrapText="1"/>
    </xf>
    <xf numFmtId="0" fontId="6" fillId="0" borderId="45" xfId="0" applyFont="1" applyBorder="1" applyAlignment="1">
      <alignment horizontal="center" vertical="top" wrapText="1"/>
    </xf>
    <xf numFmtId="0" fontId="6" fillId="0" borderId="38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164" fontId="6" fillId="0" borderId="37" xfId="0" applyNumberFormat="1" applyFont="1" applyFill="1" applyBorder="1" applyAlignment="1">
      <alignment horizontal="center" vertical="top" wrapText="1"/>
    </xf>
    <xf numFmtId="164" fontId="6" fillId="0" borderId="46" xfId="0" applyNumberFormat="1" applyFont="1" applyFill="1" applyBorder="1" applyAlignment="1">
      <alignment horizontal="center" vertical="top" wrapText="1"/>
    </xf>
    <xf numFmtId="164" fontId="6" fillId="0" borderId="2" xfId="0" applyNumberFormat="1" applyFont="1" applyFill="1" applyBorder="1" applyAlignment="1">
      <alignment horizontal="center" vertical="top" wrapText="1"/>
    </xf>
    <xf numFmtId="49" fontId="10" fillId="0" borderId="4" xfId="0" applyNumberFormat="1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horizontal="center" vertical="top" wrapText="1"/>
    </xf>
    <xf numFmtId="0" fontId="10" fillId="0" borderId="18" xfId="0" applyFont="1" applyFill="1" applyBorder="1" applyAlignment="1">
      <alignment vertical="top" wrapText="1"/>
    </xf>
    <xf numFmtId="164" fontId="6" fillId="0" borderId="21" xfId="0" applyNumberFormat="1" applyFont="1" applyFill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/>
    </xf>
    <xf numFmtId="0" fontId="6" fillId="0" borderId="47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164" fontId="6" fillId="0" borderId="13" xfId="0" applyNumberFormat="1" applyFont="1" applyFill="1" applyBorder="1" applyAlignment="1">
      <alignment horizontal="center" vertical="top" wrapText="1"/>
    </xf>
    <xf numFmtId="164" fontId="6" fillId="0" borderId="23" xfId="0" applyNumberFormat="1" applyFont="1" applyFill="1" applyBorder="1" applyAlignment="1">
      <alignment horizontal="center" vertical="top" wrapText="1"/>
    </xf>
    <xf numFmtId="164" fontId="6" fillId="0" borderId="12" xfId="0" applyNumberFormat="1" applyFont="1" applyFill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center" wrapText="1"/>
    </xf>
    <xf numFmtId="49" fontId="5" fillId="0" borderId="29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164" fontId="5" fillId="0" borderId="15" xfId="0" applyNumberFormat="1" applyFont="1" applyFill="1" applyBorder="1" applyAlignment="1">
      <alignment horizontal="center" vertical="center" wrapText="1"/>
    </xf>
    <xf numFmtId="164" fontId="5" fillId="0" borderId="8" xfId="0" applyNumberFormat="1" applyFont="1" applyFill="1" applyBorder="1" applyAlignment="1">
      <alignment horizontal="center" vertical="center" wrapText="1"/>
    </xf>
    <xf numFmtId="164" fontId="5" fillId="0" borderId="6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1" xfId="0" applyFont="1" applyBorder="1" applyAlignment="1">
      <alignment vertical="center" wrapText="1"/>
    </xf>
    <xf numFmtId="49" fontId="6" fillId="0" borderId="47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0" fillId="0" borderId="0" xfId="0" applyFont="1"/>
    <xf numFmtId="0" fontId="6" fillId="0" borderId="10" xfId="0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vertical="center" wrapText="1"/>
    </xf>
    <xf numFmtId="0" fontId="6" fillId="0" borderId="24" xfId="0" applyFont="1" applyBorder="1" applyAlignment="1">
      <alignment horizontal="center"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0" fontId="6" fillId="0" borderId="37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/>
    </xf>
    <xf numFmtId="0" fontId="6" fillId="0" borderId="7" xfId="0" applyFont="1" applyBorder="1" applyAlignment="1">
      <alignment horizontal="right" vertical="center" wrapText="1"/>
    </xf>
    <xf numFmtId="0" fontId="6" fillId="0" borderId="8" xfId="0" applyFont="1" applyBorder="1" applyAlignment="1">
      <alignment horizontal="right" vertical="center" wrapText="1"/>
    </xf>
    <xf numFmtId="0" fontId="6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89"/>
  <sheetViews>
    <sheetView tabSelected="1" zoomScaleNormal="100" workbookViewId="0">
      <selection activeCell="H7" sqref="H7"/>
    </sheetView>
  </sheetViews>
  <sheetFormatPr defaultRowHeight="15"/>
  <cols>
    <col min="1" max="1" width="6.7109375" style="11" customWidth="1"/>
    <col min="2" max="2" width="5.5703125" customWidth="1"/>
    <col min="3" max="3" width="12.28515625" customWidth="1"/>
    <col min="4" max="4" width="6.85546875" customWidth="1"/>
    <col min="5" max="5" width="37.7109375" customWidth="1"/>
    <col min="6" max="6" width="12.7109375" customWidth="1"/>
    <col min="7" max="7" width="12.28515625" customWidth="1"/>
    <col min="8" max="8" width="13.42578125" customWidth="1"/>
  </cols>
  <sheetData>
    <row r="1" spans="1:8">
      <c r="A1" s="1"/>
      <c r="D1" s="1"/>
      <c r="E1" s="1"/>
      <c r="F1" s="1"/>
      <c r="G1" s="1"/>
      <c r="H1" s="1" t="s">
        <v>0</v>
      </c>
    </row>
    <row r="2" spans="1:8">
      <c r="A2" s="1"/>
      <c r="D2" s="1"/>
      <c r="E2" s="2"/>
      <c r="G2" s="1"/>
      <c r="H2" s="1" t="s">
        <v>1</v>
      </c>
    </row>
    <row r="3" spans="1:8">
      <c r="A3" s="1"/>
      <c r="B3" s="3"/>
      <c r="C3" s="4"/>
      <c r="D3" s="4"/>
      <c r="E3" s="4"/>
      <c r="F3" s="4"/>
      <c r="G3" s="4"/>
      <c r="H3" s="4" t="s">
        <v>2</v>
      </c>
    </row>
    <row r="4" spans="1:8">
      <c r="A4" s="1"/>
      <c r="B4" s="3"/>
      <c r="C4" s="3"/>
      <c r="D4" s="3"/>
      <c r="E4" s="3"/>
      <c r="F4" s="4"/>
      <c r="G4" s="4"/>
      <c r="H4" s="4" t="s">
        <v>3</v>
      </c>
    </row>
    <row r="5" spans="1:8">
      <c r="A5" s="1"/>
      <c r="C5" s="5"/>
      <c r="D5" s="5"/>
      <c r="E5" s="5"/>
      <c r="F5" s="4"/>
      <c r="G5" s="4"/>
      <c r="H5" s="4" t="s">
        <v>4</v>
      </c>
    </row>
    <row r="6" spans="1:8">
      <c r="A6" s="1"/>
      <c r="C6" s="5"/>
      <c r="D6" s="5"/>
      <c r="E6" s="5"/>
      <c r="F6" s="4"/>
      <c r="G6" s="4"/>
      <c r="H6" s="4" t="s">
        <v>5</v>
      </c>
    </row>
    <row r="7" spans="1:8">
      <c r="A7" s="1"/>
      <c r="C7" s="6"/>
      <c r="D7" s="6"/>
      <c r="E7" s="6"/>
      <c r="F7" s="7"/>
      <c r="G7" s="7"/>
      <c r="H7" s="7" t="s">
        <v>6</v>
      </c>
    </row>
    <row r="8" spans="1:8">
      <c r="A8" s="1"/>
      <c r="E8" s="1"/>
    </row>
    <row r="9" spans="1:8">
      <c r="A9" s="1"/>
      <c r="D9" s="1"/>
      <c r="E9" s="1"/>
      <c r="F9" s="1"/>
      <c r="G9" s="1"/>
      <c r="H9" s="1" t="s">
        <v>0</v>
      </c>
    </row>
    <row r="10" spans="1:8">
      <c r="A10" s="1"/>
      <c r="D10" s="8"/>
      <c r="E10" s="7"/>
      <c r="F10" s="7"/>
      <c r="G10" s="7"/>
      <c r="H10" s="7" t="s">
        <v>7</v>
      </c>
    </row>
    <row r="11" spans="1:8">
      <c r="A11" s="1"/>
      <c r="D11" s="8"/>
      <c r="E11" s="7"/>
      <c r="F11" s="7"/>
      <c r="G11" s="7"/>
      <c r="H11" s="7" t="s">
        <v>8</v>
      </c>
    </row>
    <row r="12" spans="1:8">
      <c r="A12" s="1"/>
      <c r="C12" s="3"/>
      <c r="D12" s="3"/>
      <c r="E12" s="3"/>
      <c r="F12" s="4"/>
      <c r="G12" s="4"/>
      <c r="H12" s="4" t="s">
        <v>9</v>
      </c>
    </row>
    <row r="13" spans="1:8">
      <c r="A13" s="1"/>
      <c r="C13" s="9"/>
      <c r="D13" s="9"/>
      <c r="E13" s="9"/>
      <c r="F13" s="10"/>
      <c r="G13" s="10"/>
      <c r="H13" s="10" t="s">
        <v>10</v>
      </c>
    </row>
    <row r="14" spans="1:8">
      <c r="A14" s="1"/>
      <c r="C14" s="9"/>
      <c r="D14" s="9"/>
      <c r="E14" s="9"/>
      <c r="F14" s="10"/>
      <c r="G14" s="10"/>
      <c r="H14" s="10" t="s">
        <v>11</v>
      </c>
    </row>
    <row r="15" spans="1:8">
      <c r="A15" s="1"/>
      <c r="C15" s="8"/>
      <c r="D15" s="6"/>
      <c r="E15" s="6"/>
      <c r="F15" s="7"/>
      <c r="G15" s="7"/>
      <c r="H15" s="7" t="s">
        <v>12</v>
      </c>
    </row>
    <row r="16" spans="1:8">
      <c r="B16" s="1"/>
      <c r="C16" s="1"/>
      <c r="D16" s="1"/>
      <c r="E16" s="1"/>
      <c r="F16" s="1"/>
      <c r="G16" s="1"/>
      <c r="H16" s="1"/>
    </row>
    <row r="17" spans="1:8" ht="0.75" customHeight="1">
      <c r="B17" s="1"/>
      <c r="C17" s="1"/>
      <c r="D17" s="1"/>
      <c r="E17" s="1"/>
      <c r="F17" s="1"/>
      <c r="G17" s="1"/>
      <c r="H17" s="1"/>
    </row>
    <row r="18" spans="1:8" ht="15" hidden="1" customHeight="1">
      <c r="B18" s="1"/>
      <c r="C18" s="1"/>
      <c r="D18" s="1"/>
      <c r="E18" s="1"/>
      <c r="F18" s="1"/>
      <c r="G18" s="1"/>
      <c r="H18" s="1"/>
    </row>
    <row r="19" spans="1:8" ht="13.5" hidden="1" customHeight="1">
      <c r="B19" s="1"/>
      <c r="C19" s="1"/>
      <c r="D19" s="1"/>
      <c r="E19" s="1"/>
      <c r="F19" s="1"/>
      <c r="G19" s="1"/>
      <c r="H19" s="1"/>
    </row>
    <row r="20" spans="1:8" ht="11.25" hidden="1" customHeight="1">
      <c r="B20" s="1"/>
      <c r="C20" s="1"/>
      <c r="D20" s="1"/>
      <c r="E20" s="1"/>
      <c r="F20" s="1"/>
      <c r="G20" s="1"/>
      <c r="H20" s="1"/>
    </row>
    <row r="21" spans="1:8" ht="9.75" hidden="1" customHeight="1">
      <c r="B21" s="1" t="s">
        <v>13</v>
      </c>
      <c r="H21" s="1"/>
    </row>
    <row r="22" spans="1:8" ht="15.75" hidden="1" customHeight="1">
      <c r="B22" s="12"/>
    </row>
    <row r="23" spans="1:8" ht="71.25" customHeight="1" thickBot="1">
      <c r="B23" s="13" t="s">
        <v>14</v>
      </c>
      <c r="C23" s="13"/>
      <c r="D23" s="13"/>
      <c r="E23" s="13"/>
      <c r="F23" s="13"/>
      <c r="G23" s="13"/>
      <c r="H23" s="13"/>
    </row>
    <row r="24" spans="1:8" ht="39.75" customHeight="1" thickBot="1">
      <c r="A24" s="14"/>
      <c r="B24" s="15" t="s">
        <v>15</v>
      </c>
      <c r="C24" s="15" t="s">
        <v>16</v>
      </c>
      <c r="D24" s="15" t="s">
        <v>17</v>
      </c>
      <c r="E24" s="16" t="s">
        <v>18</v>
      </c>
      <c r="F24" s="16" t="s">
        <v>19</v>
      </c>
      <c r="G24" s="16" t="s">
        <v>20</v>
      </c>
      <c r="H24" s="16" t="s">
        <v>21</v>
      </c>
    </row>
    <row r="25" spans="1:8" ht="39.75" customHeight="1" thickBot="1">
      <c r="A25" s="17">
        <v>700</v>
      </c>
      <c r="B25" s="18" t="s">
        <v>22</v>
      </c>
      <c r="C25" s="19" t="s">
        <v>23</v>
      </c>
      <c r="D25" s="18" t="s">
        <v>24</v>
      </c>
      <c r="E25" s="20" t="s">
        <v>25</v>
      </c>
      <c r="F25" s="21">
        <f>F288</f>
        <v>67013.499530000001</v>
      </c>
      <c r="G25" s="22">
        <f t="shared" ref="G25:H25" si="0">G288</f>
        <v>36475.561000000002</v>
      </c>
      <c r="H25" s="22">
        <f t="shared" si="0"/>
        <v>35890.222000000002</v>
      </c>
    </row>
    <row r="26" spans="1:8" ht="23.25" customHeight="1" thickBot="1">
      <c r="A26" s="23">
        <v>700</v>
      </c>
      <c r="B26" s="24" t="s">
        <v>26</v>
      </c>
      <c r="C26" s="19" t="s">
        <v>23</v>
      </c>
      <c r="D26" s="18" t="s">
        <v>24</v>
      </c>
      <c r="E26" s="25" t="s">
        <v>27</v>
      </c>
      <c r="F26" s="26">
        <f>F27+F38+F61+F69+F75</f>
        <v>18446.599999999999</v>
      </c>
      <c r="G26" s="26">
        <f>G27+G38+G61+G69+G75</f>
        <v>15338.95</v>
      </c>
      <c r="H26" s="26">
        <f>H27+H38+H61+H69+H75</f>
        <v>14655.95</v>
      </c>
    </row>
    <row r="27" spans="1:8" ht="45.75" customHeight="1" thickBot="1">
      <c r="A27" s="27">
        <v>700</v>
      </c>
      <c r="B27" s="24" t="s">
        <v>28</v>
      </c>
      <c r="C27" s="19" t="s">
        <v>29</v>
      </c>
      <c r="D27" s="18" t="s">
        <v>24</v>
      </c>
      <c r="E27" s="25" t="s">
        <v>30</v>
      </c>
      <c r="F27" s="26">
        <f>F28</f>
        <v>1752.6</v>
      </c>
      <c r="G27" s="26">
        <f t="shared" ref="G27:H30" si="1">G28</f>
        <v>1249</v>
      </c>
      <c r="H27" s="26">
        <f t="shared" si="1"/>
        <v>1249</v>
      </c>
    </row>
    <row r="28" spans="1:8" ht="26.25" customHeight="1" thickBot="1">
      <c r="A28" s="28">
        <v>700</v>
      </c>
      <c r="B28" s="29" t="s">
        <v>28</v>
      </c>
      <c r="C28" s="30">
        <v>9900000000</v>
      </c>
      <c r="D28" s="31" t="s">
        <v>24</v>
      </c>
      <c r="E28" s="32" t="s">
        <v>31</v>
      </c>
      <c r="F28" s="33">
        <f>F29</f>
        <v>1752.6</v>
      </c>
      <c r="G28" s="33">
        <f t="shared" si="1"/>
        <v>1249</v>
      </c>
      <c r="H28" s="33">
        <f t="shared" si="1"/>
        <v>1249</v>
      </c>
    </row>
    <row r="29" spans="1:8" ht="40.5" customHeight="1" thickBot="1">
      <c r="A29" s="27">
        <v>700</v>
      </c>
      <c r="B29" s="29" t="s">
        <v>28</v>
      </c>
      <c r="C29" s="30">
        <v>9990000000</v>
      </c>
      <c r="D29" s="31" t="s">
        <v>24</v>
      </c>
      <c r="E29" s="32" t="s">
        <v>32</v>
      </c>
      <c r="F29" s="33">
        <f>F30</f>
        <v>1752.6</v>
      </c>
      <c r="G29" s="33">
        <f t="shared" si="1"/>
        <v>1249</v>
      </c>
      <c r="H29" s="33">
        <f t="shared" si="1"/>
        <v>1249</v>
      </c>
    </row>
    <row r="30" spans="1:8" ht="15.75" thickBot="1">
      <c r="A30" s="34">
        <v>700</v>
      </c>
      <c r="B30" s="35" t="s">
        <v>28</v>
      </c>
      <c r="C30" s="36">
        <v>9990040010</v>
      </c>
      <c r="D30" s="37" t="s">
        <v>24</v>
      </c>
      <c r="E30" s="38" t="s">
        <v>33</v>
      </c>
      <c r="F30" s="39">
        <f>F31</f>
        <v>1752.6</v>
      </c>
      <c r="G30" s="39">
        <f t="shared" si="1"/>
        <v>1249</v>
      </c>
      <c r="H30" s="39">
        <f t="shared" si="1"/>
        <v>1249</v>
      </c>
    </row>
    <row r="31" spans="1:8" ht="32.25" customHeight="1">
      <c r="A31" s="40">
        <v>700</v>
      </c>
      <c r="B31" s="41" t="s">
        <v>28</v>
      </c>
      <c r="C31" s="42">
        <v>9990040010</v>
      </c>
      <c r="D31" s="42">
        <v>100</v>
      </c>
      <c r="E31" s="43" t="s">
        <v>34</v>
      </c>
      <c r="F31" s="44">
        <f>F34</f>
        <v>1752.6</v>
      </c>
      <c r="G31" s="44">
        <f>G34</f>
        <v>1249</v>
      </c>
      <c r="H31" s="44">
        <f>H34</f>
        <v>1249</v>
      </c>
    </row>
    <row r="32" spans="1:8" ht="16.5" customHeight="1">
      <c r="A32" s="45"/>
      <c r="B32" s="46"/>
      <c r="C32" s="47"/>
      <c r="D32" s="47"/>
      <c r="E32" s="48"/>
      <c r="F32" s="49"/>
      <c r="G32" s="49"/>
      <c r="H32" s="49"/>
    </row>
    <row r="33" spans="1:8" ht="27.75" customHeight="1" thickBot="1">
      <c r="A33" s="45"/>
      <c r="B33" s="50"/>
      <c r="C33" s="51"/>
      <c r="D33" s="51"/>
      <c r="E33" s="52"/>
      <c r="F33" s="53"/>
      <c r="G33" s="53"/>
      <c r="H33" s="53"/>
    </row>
    <row r="34" spans="1:8" ht="30.75" customHeight="1" thickBot="1">
      <c r="A34" s="28">
        <v>700</v>
      </c>
      <c r="B34" s="29" t="s">
        <v>28</v>
      </c>
      <c r="C34" s="30">
        <v>9990040010</v>
      </c>
      <c r="D34" s="30">
        <v>120</v>
      </c>
      <c r="E34" s="54" t="s">
        <v>35</v>
      </c>
      <c r="F34" s="33">
        <f>F35+F36</f>
        <v>1752.6</v>
      </c>
      <c r="G34" s="33">
        <f>G35+G36</f>
        <v>1249</v>
      </c>
      <c r="H34" s="33">
        <f>H35+H36</f>
        <v>1249</v>
      </c>
    </row>
    <row r="35" spans="1:8" ht="26.25" thickBot="1">
      <c r="A35" s="28">
        <v>700</v>
      </c>
      <c r="B35" s="29" t="s">
        <v>28</v>
      </c>
      <c r="C35" s="30">
        <v>9990040010</v>
      </c>
      <c r="D35" s="30">
        <v>121</v>
      </c>
      <c r="E35" s="54" t="s">
        <v>36</v>
      </c>
      <c r="F35" s="33">
        <v>1347</v>
      </c>
      <c r="G35" s="33">
        <v>959.3</v>
      </c>
      <c r="H35" s="33">
        <v>959.3</v>
      </c>
    </row>
    <row r="36" spans="1:8" ht="40.5" customHeight="1">
      <c r="A36" s="55">
        <v>700</v>
      </c>
      <c r="B36" s="56" t="s">
        <v>28</v>
      </c>
      <c r="C36" s="57">
        <v>9990040010</v>
      </c>
      <c r="D36" s="57">
        <v>129</v>
      </c>
      <c r="E36" s="58" t="s">
        <v>37</v>
      </c>
      <c r="F36" s="59">
        <v>405.6</v>
      </c>
      <c r="G36" s="59">
        <v>289.7</v>
      </c>
      <c r="H36" s="59">
        <v>289.7</v>
      </c>
    </row>
    <row r="37" spans="1:8" ht="12" customHeight="1" thickBot="1">
      <c r="A37" s="60"/>
      <c r="B37" s="61"/>
      <c r="C37" s="62"/>
      <c r="D37" s="62"/>
      <c r="E37" s="63"/>
      <c r="F37" s="64"/>
      <c r="G37" s="64"/>
      <c r="H37" s="64"/>
    </row>
    <row r="38" spans="1:8" ht="64.5" thickBot="1">
      <c r="A38" s="27">
        <v>700</v>
      </c>
      <c r="B38" s="24" t="s">
        <v>38</v>
      </c>
      <c r="C38" s="19" t="s">
        <v>29</v>
      </c>
      <c r="D38" s="18" t="s">
        <v>24</v>
      </c>
      <c r="E38" s="25" t="s">
        <v>39</v>
      </c>
      <c r="F38" s="65">
        <f>F39</f>
        <v>11341.300000000001</v>
      </c>
      <c r="G38" s="65">
        <f t="shared" ref="G38:H38" si="2">G39</f>
        <v>10960.313</v>
      </c>
      <c r="H38" s="65">
        <f t="shared" si="2"/>
        <v>10932.02</v>
      </c>
    </row>
    <row r="39" spans="1:8" ht="27" customHeight="1" thickBot="1">
      <c r="A39" s="28">
        <v>700</v>
      </c>
      <c r="B39" s="29" t="s">
        <v>38</v>
      </c>
      <c r="C39" s="30">
        <v>9900000000</v>
      </c>
      <c r="D39" s="31" t="s">
        <v>24</v>
      </c>
      <c r="E39" s="32" t="s">
        <v>31</v>
      </c>
      <c r="F39" s="66">
        <f>F41+F44</f>
        <v>11341.300000000001</v>
      </c>
      <c r="G39" s="67">
        <f>G44</f>
        <v>10960.313</v>
      </c>
      <c r="H39" s="68">
        <f>H44</f>
        <v>10932.02</v>
      </c>
    </row>
    <row r="40" spans="1:8" ht="39.75" customHeight="1" thickBot="1">
      <c r="A40" s="27">
        <v>700</v>
      </c>
      <c r="B40" s="69" t="s">
        <v>38</v>
      </c>
      <c r="C40" s="70">
        <v>9940000000</v>
      </c>
      <c r="D40" s="71" t="s">
        <v>24</v>
      </c>
      <c r="E40" s="72" t="s">
        <v>40</v>
      </c>
      <c r="F40" s="73">
        <f>F41</f>
        <v>144.92400000000001</v>
      </c>
      <c r="G40" s="73">
        <v>0</v>
      </c>
      <c r="H40" s="73">
        <v>0</v>
      </c>
    </row>
    <row r="41" spans="1:8" ht="54.75" thickBot="1">
      <c r="A41" s="74">
        <v>700</v>
      </c>
      <c r="B41" s="75" t="s">
        <v>38</v>
      </c>
      <c r="C41" s="76">
        <v>9940040750</v>
      </c>
      <c r="D41" s="77" t="s">
        <v>24</v>
      </c>
      <c r="E41" s="78" t="s">
        <v>41</v>
      </c>
      <c r="F41" s="79">
        <f>F42</f>
        <v>144.92400000000001</v>
      </c>
      <c r="G41" s="79">
        <v>0</v>
      </c>
      <c r="H41" s="79">
        <v>0</v>
      </c>
    </row>
    <row r="42" spans="1:8" ht="15.75" thickBot="1">
      <c r="A42" s="28">
        <v>700</v>
      </c>
      <c r="B42" s="80" t="s">
        <v>38</v>
      </c>
      <c r="C42" s="81">
        <v>9940040750</v>
      </c>
      <c r="D42" s="82">
        <v>500</v>
      </c>
      <c r="E42" s="83" t="s">
        <v>42</v>
      </c>
      <c r="F42" s="84">
        <f>F43</f>
        <v>144.92400000000001</v>
      </c>
      <c r="G42" s="84">
        <v>0</v>
      </c>
      <c r="H42" s="84">
        <v>0</v>
      </c>
    </row>
    <row r="43" spans="1:8" ht="15.75" thickBot="1">
      <c r="A43" s="28">
        <v>700</v>
      </c>
      <c r="B43" s="80" t="s">
        <v>38</v>
      </c>
      <c r="C43" s="81">
        <v>9940040750</v>
      </c>
      <c r="D43" s="82">
        <v>540</v>
      </c>
      <c r="E43" s="85" t="s">
        <v>43</v>
      </c>
      <c r="F43" s="84">
        <v>144.92400000000001</v>
      </c>
      <c r="G43" s="86">
        <v>0</v>
      </c>
      <c r="H43" s="87">
        <v>0</v>
      </c>
    </row>
    <row r="44" spans="1:8" ht="39" thickBot="1">
      <c r="A44" s="28">
        <v>700</v>
      </c>
      <c r="B44" s="29" t="s">
        <v>38</v>
      </c>
      <c r="C44" s="30">
        <v>9990000000</v>
      </c>
      <c r="D44" s="88" t="s">
        <v>24</v>
      </c>
      <c r="E44" s="54" t="s">
        <v>32</v>
      </c>
      <c r="F44" s="33">
        <f>F45</f>
        <v>11196.376</v>
      </c>
      <c r="G44" s="33">
        <f t="shared" ref="G44:H44" si="3">G45</f>
        <v>10960.313</v>
      </c>
      <c r="H44" s="33">
        <f t="shared" si="3"/>
        <v>10932.02</v>
      </c>
    </row>
    <row r="45" spans="1:8" ht="39" thickBot="1">
      <c r="A45" s="27">
        <v>700</v>
      </c>
      <c r="B45" s="24" t="s">
        <v>38</v>
      </c>
      <c r="C45" s="89">
        <v>9990040030</v>
      </c>
      <c r="D45" s="90" t="s">
        <v>24</v>
      </c>
      <c r="E45" s="25" t="s">
        <v>44</v>
      </c>
      <c r="F45" s="26">
        <f>F46+F52+F58</f>
        <v>11196.376</v>
      </c>
      <c r="G45" s="26">
        <f>G46+G52</f>
        <v>10960.313</v>
      </c>
      <c r="H45" s="26">
        <f>H46+H52</f>
        <v>10932.02</v>
      </c>
    </row>
    <row r="46" spans="1:8" ht="81.75" thickBot="1">
      <c r="A46" s="91">
        <v>700</v>
      </c>
      <c r="B46" s="35" t="s">
        <v>38</v>
      </c>
      <c r="C46" s="36">
        <v>9990040030</v>
      </c>
      <c r="D46" s="37">
        <v>100</v>
      </c>
      <c r="E46" s="38" t="s">
        <v>34</v>
      </c>
      <c r="F46" s="39">
        <f>F47</f>
        <v>8477</v>
      </c>
      <c r="G46" s="39">
        <f t="shared" ref="G46:H46" si="4">G47</f>
        <v>7548.9</v>
      </c>
      <c r="H46" s="39">
        <f t="shared" si="4"/>
        <v>7548.9</v>
      </c>
    </row>
    <row r="47" spans="1:8" ht="26.25" thickBot="1">
      <c r="A47" s="28">
        <v>700</v>
      </c>
      <c r="B47" s="29" t="s">
        <v>38</v>
      </c>
      <c r="C47" s="30">
        <v>9990040030</v>
      </c>
      <c r="D47" s="30">
        <v>120</v>
      </c>
      <c r="E47" s="54" t="s">
        <v>35</v>
      </c>
      <c r="F47" s="33">
        <f>F48+F50+F49</f>
        <v>8477</v>
      </c>
      <c r="G47" s="33">
        <f t="shared" ref="G47:H47" si="5">G48+G50</f>
        <v>7548.9</v>
      </c>
      <c r="H47" s="33">
        <f t="shared" si="5"/>
        <v>7548.9</v>
      </c>
    </row>
    <row r="48" spans="1:8" ht="26.25" thickBot="1">
      <c r="A48" s="28">
        <v>700</v>
      </c>
      <c r="B48" s="29" t="s">
        <v>38</v>
      </c>
      <c r="C48" s="30">
        <v>9990040030</v>
      </c>
      <c r="D48" s="30">
        <v>121</v>
      </c>
      <c r="E48" s="54" t="s">
        <v>45</v>
      </c>
      <c r="F48" s="33">
        <v>6521</v>
      </c>
      <c r="G48" s="33">
        <v>5798</v>
      </c>
      <c r="H48" s="33">
        <v>5798</v>
      </c>
    </row>
    <row r="49" spans="1:8" ht="39" thickBot="1">
      <c r="A49" s="92">
        <v>700</v>
      </c>
      <c r="B49" s="93" t="s">
        <v>38</v>
      </c>
      <c r="C49" s="94">
        <v>9990040030</v>
      </c>
      <c r="D49" s="95">
        <v>122</v>
      </c>
      <c r="E49" s="96" t="s">
        <v>46</v>
      </c>
      <c r="F49" s="97">
        <v>2</v>
      </c>
      <c r="G49" s="97">
        <v>0</v>
      </c>
      <c r="H49" s="98">
        <v>0</v>
      </c>
    </row>
    <row r="50" spans="1:8" ht="37.5" customHeight="1">
      <c r="A50" s="55">
        <v>700</v>
      </c>
      <c r="B50" s="56" t="s">
        <v>38</v>
      </c>
      <c r="C50" s="57">
        <v>9990040030</v>
      </c>
      <c r="D50" s="57">
        <v>129</v>
      </c>
      <c r="E50" s="99" t="s">
        <v>37</v>
      </c>
      <c r="F50" s="59">
        <v>1954</v>
      </c>
      <c r="G50" s="59">
        <v>1750.9</v>
      </c>
      <c r="H50" s="59">
        <v>1750.9</v>
      </c>
    </row>
    <row r="51" spans="1:8" ht="15.75" customHeight="1" thickBot="1">
      <c r="A51" s="60"/>
      <c r="B51" s="61"/>
      <c r="C51" s="62"/>
      <c r="D51" s="62"/>
      <c r="E51" s="100"/>
      <c r="F51" s="64"/>
      <c r="G51" s="64"/>
      <c r="H51" s="64"/>
    </row>
    <row r="52" spans="1:8" ht="12.75" customHeight="1">
      <c r="A52" s="101">
        <v>700</v>
      </c>
      <c r="B52" s="102" t="s">
        <v>38</v>
      </c>
      <c r="C52" s="103">
        <v>9990040030</v>
      </c>
      <c r="D52" s="103">
        <v>200</v>
      </c>
      <c r="E52" s="104" t="s">
        <v>47</v>
      </c>
      <c r="F52" s="105">
        <f>F54</f>
        <v>2712.3760000000002</v>
      </c>
      <c r="G52" s="105">
        <f>G54</f>
        <v>3411.413</v>
      </c>
      <c r="H52" s="105">
        <f>H54</f>
        <v>3383.1200000000003</v>
      </c>
    </row>
    <row r="53" spans="1:8" ht="27.75" customHeight="1" thickBot="1">
      <c r="A53" s="106"/>
      <c r="B53" s="107"/>
      <c r="C53" s="108"/>
      <c r="D53" s="108"/>
      <c r="E53" s="109"/>
      <c r="F53" s="110"/>
      <c r="G53" s="110"/>
      <c r="H53" s="110"/>
    </row>
    <row r="54" spans="1:8" ht="21" customHeight="1">
      <c r="A54" s="55">
        <v>700</v>
      </c>
      <c r="B54" s="56" t="s">
        <v>38</v>
      </c>
      <c r="C54" s="57">
        <v>9990040030</v>
      </c>
      <c r="D54" s="57">
        <v>240</v>
      </c>
      <c r="E54" s="58" t="s">
        <v>48</v>
      </c>
      <c r="F54" s="59">
        <f>F56+F57</f>
        <v>2712.3760000000002</v>
      </c>
      <c r="G54" s="59">
        <f>G56+G57</f>
        <v>3411.413</v>
      </c>
      <c r="H54" s="59">
        <f>H56+H57</f>
        <v>3383.1200000000003</v>
      </c>
    </row>
    <row r="55" spans="1:8" ht="18.75" customHeight="1" thickBot="1">
      <c r="A55" s="111"/>
      <c r="B55" s="61"/>
      <c r="C55" s="62"/>
      <c r="D55" s="62"/>
      <c r="E55" s="63"/>
      <c r="F55" s="64"/>
      <c r="G55" s="64"/>
      <c r="H55" s="64"/>
    </row>
    <row r="56" spans="1:8" ht="15.75" thickBot="1">
      <c r="A56" s="112">
        <v>700</v>
      </c>
      <c r="B56" s="113" t="s">
        <v>38</v>
      </c>
      <c r="C56" s="114">
        <v>9990040030</v>
      </c>
      <c r="D56" s="114">
        <v>244</v>
      </c>
      <c r="E56" s="83" t="s">
        <v>49</v>
      </c>
      <c r="F56" s="97">
        <v>2569.3760000000002</v>
      </c>
      <c r="G56" s="115">
        <v>3268.6129999999998</v>
      </c>
      <c r="H56" s="115">
        <v>3240.32</v>
      </c>
    </row>
    <row r="57" spans="1:8" ht="15.75" thickBot="1">
      <c r="A57" s="112">
        <v>700</v>
      </c>
      <c r="B57" s="31" t="s">
        <v>38</v>
      </c>
      <c r="C57" s="116">
        <v>9990040030</v>
      </c>
      <c r="D57" s="81">
        <v>247</v>
      </c>
      <c r="E57" s="117" t="s">
        <v>50</v>
      </c>
      <c r="F57" s="67">
        <v>143</v>
      </c>
      <c r="G57" s="118">
        <v>142.80000000000001</v>
      </c>
      <c r="H57" s="119">
        <v>142.80000000000001</v>
      </c>
    </row>
    <row r="58" spans="1:8" ht="15.75" thickBot="1">
      <c r="A58" s="112">
        <v>700</v>
      </c>
      <c r="B58" s="120" t="s">
        <v>38</v>
      </c>
      <c r="C58" s="121">
        <v>9990040030</v>
      </c>
      <c r="D58" s="121">
        <v>800</v>
      </c>
      <c r="E58" s="122" t="s">
        <v>51</v>
      </c>
      <c r="F58" s="123">
        <f>F59</f>
        <v>7</v>
      </c>
      <c r="G58" s="123">
        <f t="shared" ref="G58:H59" si="6">G59</f>
        <v>0</v>
      </c>
      <c r="H58" s="123">
        <f t="shared" si="6"/>
        <v>0</v>
      </c>
    </row>
    <row r="59" spans="1:8" ht="15.75" thickBot="1">
      <c r="A59" s="112">
        <v>700</v>
      </c>
      <c r="B59" s="124" t="s">
        <v>38</v>
      </c>
      <c r="C59" s="81">
        <v>9990040030</v>
      </c>
      <c r="D59" s="125">
        <v>850</v>
      </c>
      <c r="E59" s="126" t="s">
        <v>52</v>
      </c>
      <c r="F59" s="127">
        <f>F60</f>
        <v>7</v>
      </c>
      <c r="G59" s="128">
        <f t="shared" si="6"/>
        <v>0</v>
      </c>
      <c r="H59" s="128">
        <f t="shared" si="6"/>
        <v>0</v>
      </c>
    </row>
    <row r="60" spans="1:8" ht="15.75" thickBot="1">
      <c r="A60" s="112">
        <v>700</v>
      </c>
      <c r="B60" s="129" t="s">
        <v>38</v>
      </c>
      <c r="C60" s="130">
        <v>9990040030</v>
      </c>
      <c r="D60" s="131">
        <v>853</v>
      </c>
      <c r="E60" s="132" t="s">
        <v>53</v>
      </c>
      <c r="F60" s="133">
        <v>7</v>
      </c>
      <c r="G60" s="134">
        <v>0</v>
      </c>
      <c r="H60" s="135">
        <v>0</v>
      </c>
    </row>
    <row r="61" spans="1:8" ht="51.75" thickBot="1">
      <c r="A61" s="27">
        <v>700</v>
      </c>
      <c r="B61" s="24" t="s">
        <v>54</v>
      </c>
      <c r="C61" s="19" t="s">
        <v>29</v>
      </c>
      <c r="D61" s="18" t="s">
        <v>24</v>
      </c>
      <c r="E61" s="25" t="s">
        <v>55</v>
      </c>
      <c r="F61" s="26">
        <f t="shared" ref="F61:H62" si="7">F62</f>
        <v>600</v>
      </c>
      <c r="G61" s="26">
        <f t="shared" si="7"/>
        <v>448.82499999999999</v>
      </c>
      <c r="H61" s="26">
        <f t="shared" si="7"/>
        <v>453.12799999999999</v>
      </c>
    </row>
    <row r="62" spans="1:8" ht="26.25" thickBot="1">
      <c r="A62" s="28">
        <v>700</v>
      </c>
      <c r="B62" s="113" t="s">
        <v>54</v>
      </c>
      <c r="C62" s="114">
        <v>9900000000</v>
      </c>
      <c r="D62" s="136" t="s">
        <v>24</v>
      </c>
      <c r="E62" s="83" t="s">
        <v>31</v>
      </c>
      <c r="F62" s="97">
        <f t="shared" si="7"/>
        <v>600</v>
      </c>
      <c r="G62" s="97">
        <f t="shared" si="7"/>
        <v>448.82499999999999</v>
      </c>
      <c r="H62" s="97">
        <f t="shared" si="7"/>
        <v>453.12799999999999</v>
      </c>
    </row>
    <row r="63" spans="1:8" ht="39.75" customHeight="1">
      <c r="A63" s="55">
        <v>700</v>
      </c>
      <c r="B63" s="137" t="s">
        <v>54</v>
      </c>
      <c r="C63" s="138">
        <v>994000000</v>
      </c>
      <c r="D63" s="139" t="s">
        <v>24</v>
      </c>
      <c r="E63" s="140" t="s">
        <v>40</v>
      </c>
      <c r="F63" s="141">
        <f>F65</f>
        <v>600</v>
      </c>
      <c r="G63" s="141">
        <f>G65</f>
        <v>448.82499999999999</v>
      </c>
      <c r="H63" s="142">
        <f>H65</f>
        <v>453.12799999999999</v>
      </c>
    </row>
    <row r="64" spans="1:8" ht="0.75" customHeight="1" thickBot="1">
      <c r="A64" s="60"/>
      <c r="B64" s="143"/>
      <c r="C64" s="144"/>
      <c r="D64" s="145"/>
      <c r="E64" s="146"/>
      <c r="F64" s="147"/>
      <c r="G64" s="147"/>
      <c r="H64" s="148"/>
    </row>
    <row r="65" spans="1:8" ht="69.75" customHeight="1">
      <c r="A65" s="55">
        <v>700</v>
      </c>
      <c r="B65" s="149" t="s">
        <v>54</v>
      </c>
      <c r="C65" s="138">
        <v>9940040650</v>
      </c>
      <c r="D65" s="139" t="s">
        <v>24</v>
      </c>
      <c r="E65" s="150" t="s">
        <v>56</v>
      </c>
      <c r="F65" s="141">
        <f>F67</f>
        <v>600</v>
      </c>
      <c r="G65" s="141">
        <f>G67</f>
        <v>448.82499999999999</v>
      </c>
      <c r="H65" s="142">
        <f>H67</f>
        <v>453.12799999999999</v>
      </c>
    </row>
    <row r="66" spans="1:8" ht="6" customHeight="1" thickBot="1">
      <c r="A66" s="60"/>
      <c r="B66" s="151"/>
      <c r="C66" s="144"/>
      <c r="D66" s="145"/>
      <c r="E66" s="152"/>
      <c r="F66" s="147"/>
      <c r="G66" s="147"/>
      <c r="H66" s="148"/>
    </row>
    <row r="67" spans="1:8" ht="15.75" thickBot="1">
      <c r="A67" s="153">
        <v>700</v>
      </c>
      <c r="B67" s="29" t="s">
        <v>54</v>
      </c>
      <c r="C67" s="30">
        <v>9940040650</v>
      </c>
      <c r="D67" s="30">
        <v>500</v>
      </c>
      <c r="E67" s="54" t="s">
        <v>42</v>
      </c>
      <c r="F67" s="33">
        <f>F68</f>
        <v>600</v>
      </c>
      <c r="G67" s="33">
        <f>G68</f>
        <v>448.82499999999999</v>
      </c>
      <c r="H67" s="33">
        <f>H68</f>
        <v>453.12799999999999</v>
      </c>
    </row>
    <row r="68" spans="1:8" ht="15.75" thickBot="1">
      <c r="A68" s="112">
        <v>700</v>
      </c>
      <c r="B68" s="29" t="s">
        <v>54</v>
      </c>
      <c r="C68" s="30">
        <v>9940040650</v>
      </c>
      <c r="D68" s="30">
        <v>540</v>
      </c>
      <c r="E68" s="54" t="s">
        <v>43</v>
      </c>
      <c r="F68" s="33">
        <v>600</v>
      </c>
      <c r="G68" s="154">
        <v>448.82499999999999</v>
      </c>
      <c r="H68" s="154">
        <v>453.12799999999999</v>
      </c>
    </row>
    <row r="69" spans="1:8" ht="15.75" thickBot="1">
      <c r="A69" s="34">
        <v>700</v>
      </c>
      <c r="B69" s="35" t="s">
        <v>57</v>
      </c>
      <c r="C69" s="155" t="s">
        <v>29</v>
      </c>
      <c r="D69" s="156" t="s">
        <v>24</v>
      </c>
      <c r="E69" s="38" t="s">
        <v>58</v>
      </c>
      <c r="F69" s="39">
        <f>F70</f>
        <v>0</v>
      </c>
      <c r="G69" s="39">
        <f t="shared" ref="G69:H73" si="8">G70</f>
        <v>976.4</v>
      </c>
      <c r="H69" s="39">
        <f t="shared" si="8"/>
        <v>892.8</v>
      </c>
    </row>
    <row r="70" spans="1:8" ht="26.25" thickBot="1">
      <c r="A70" s="112">
        <v>700</v>
      </c>
      <c r="B70" s="29" t="s">
        <v>57</v>
      </c>
      <c r="C70" s="30">
        <v>9900000000</v>
      </c>
      <c r="D70" s="88" t="s">
        <v>24</v>
      </c>
      <c r="E70" s="54" t="s">
        <v>31</v>
      </c>
      <c r="F70" s="33">
        <f>F71</f>
        <v>0</v>
      </c>
      <c r="G70" s="33">
        <f t="shared" si="8"/>
        <v>976.4</v>
      </c>
      <c r="H70" s="33">
        <f t="shared" si="8"/>
        <v>892.8</v>
      </c>
    </row>
    <row r="71" spans="1:8" ht="15.75" thickBot="1">
      <c r="A71" s="112">
        <v>700</v>
      </c>
      <c r="B71" s="29" t="s">
        <v>57</v>
      </c>
      <c r="C71" s="30">
        <v>9920000000</v>
      </c>
      <c r="D71" s="88" t="s">
        <v>24</v>
      </c>
      <c r="E71" s="54" t="s">
        <v>59</v>
      </c>
      <c r="F71" s="33">
        <f>F72</f>
        <v>0</v>
      </c>
      <c r="G71" s="33">
        <f t="shared" si="8"/>
        <v>976.4</v>
      </c>
      <c r="H71" s="33">
        <f t="shared" si="8"/>
        <v>892.8</v>
      </c>
    </row>
    <row r="72" spans="1:8" ht="26.25" thickBot="1">
      <c r="A72" s="112">
        <v>700</v>
      </c>
      <c r="B72" s="29" t="s">
        <v>57</v>
      </c>
      <c r="C72" s="30">
        <v>9920040060</v>
      </c>
      <c r="D72" s="88" t="s">
        <v>24</v>
      </c>
      <c r="E72" s="54" t="s">
        <v>60</v>
      </c>
      <c r="F72" s="33">
        <f>F73</f>
        <v>0</v>
      </c>
      <c r="G72" s="33">
        <f t="shared" si="8"/>
        <v>976.4</v>
      </c>
      <c r="H72" s="33">
        <f t="shared" si="8"/>
        <v>892.8</v>
      </c>
    </row>
    <row r="73" spans="1:8" ht="15.75" thickBot="1">
      <c r="A73" s="112">
        <v>700</v>
      </c>
      <c r="B73" s="29" t="s">
        <v>57</v>
      </c>
      <c r="C73" s="30">
        <v>9920040060</v>
      </c>
      <c r="D73" s="30">
        <v>800</v>
      </c>
      <c r="E73" s="157" t="s">
        <v>51</v>
      </c>
      <c r="F73" s="33">
        <f>F74</f>
        <v>0</v>
      </c>
      <c r="G73" s="33">
        <f t="shared" si="8"/>
        <v>976.4</v>
      </c>
      <c r="H73" s="33">
        <f t="shared" si="8"/>
        <v>892.8</v>
      </c>
    </row>
    <row r="74" spans="1:8" ht="15.75" thickBot="1">
      <c r="A74" s="112">
        <v>700</v>
      </c>
      <c r="B74" s="29" t="s">
        <v>57</v>
      </c>
      <c r="C74" s="114">
        <v>9920040060</v>
      </c>
      <c r="D74" s="114">
        <v>870</v>
      </c>
      <c r="E74" s="54" t="s">
        <v>61</v>
      </c>
      <c r="F74" s="33">
        <v>0</v>
      </c>
      <c r="G74" s="154">
        <v>976.4</v>
      </c>
      <c r="H74" s="154">
        <v>892.8</v>
      </c>
    </row>
    <row r="75" spans="1:8" ht="15.75" thickBot="1">
      <c r="A75" s="34">
        <v>700</v>
      </c>
      <c r="B75" s="158" t="s">
        <v>62</v>
      </c>
      <c r="C75" s="155" t="s">
        <v>29</v>
      </c>
      <c r="D75" s="155" t="s">
        <v>24</v>
      </c>
      <c r="E75" s="159" t="s">
        <v>63</v>
      </c>
      <c r="F75" s="123">
        <f>F76</f>
        <v>4752.6999999999989</v>
      </c>
      <c r="G75" s="123">
        <f t="shared" ref="G75:H75" si="9">G76</f>
        <v>1704.412</v>
      </c>
      <c r="H75" s="123">
        <f t="shared" si="9"/>
        <v>1129.0020000000002</v>
      </c>
    </row>
    <row r="76" spans="1:8" ht="26.25" thickBot="1">
      <c r="A76" s="28">
        <v>700</v>
      </c>
      <c r="B76" s="160" t="s">
        <v>62</v>
      </c>
      <c r="C76" s="125">
        <v>9900000000</v>
      </c>
      <c r="D76" s="31" t="s">
        <v>24</v>
      </c>
      <c r="E76" s="161" t="s">
        <v>31</v>
      </c>
      <c r="F76" s="128">
        <f>F77+F104</f>
        <v>4752.6999999999989</v>
      </c>
      <c r="G76" s="128">
        <f t="shared" ref="G76:H76" si="10">G77+G104</f>
        <v>1704.412</v>
      </c>
      <c r="H76" s="128">
        <f t="shared" si="10"/>
        <v>1129.0020000000002</v>
      </c>
    </row>
    <row r="77" spans="1:8" ht="39" thickBot="1">
      <c r="A77" s="28">
        <v>700</v>
      </c>
      <c r="B77" s="160" t="s">
        <v>62</v>
      </c>
      <c r="C77" s="125">
        <v>9940000000</v>
      </c>
      <c r="D77" s="31" t="s">
        <v>24</v>
      </c>
      <c r="E77" s="161" t="s">
        <v>40</v>
      </c>
      <c r="F77" s="128">
        <f>F78+F85+F94+F99</f>
        <v>4752.5499999999993</v>
      </c>
      <c r="G77" s="128">
        <f t="shared" ref="G77:H77" si="11">G78+G85+G94+G99</f>
        <v>1704.2619999999999</v>
      </c>
      <c r="H77" s="128">
        <f t="shared" si="11"/>
        <v>1128.8520000000001</v>
      </c>
    </row>
    <row r="78" spans="1:8" ht="45" customHeight="1">
      <c r="A78" s="101">
        <v>700</v>
      </c>
      <c r="B78" s="162" t="s">
        <v>62</v>
      </c>
      <c r="C78" s="163">
        <v>9940040080</v>
      </c>
      <c r="D78" s="164" t="s">
        <v>24</v>
      </c>
      <c r="E78" s="165" t="s">
        <v>64</v>
      </c>
      <c r="F78" s="166">
        <f>F80</f>
        <v>50</v>
      </c>
      <c r="G78" s="166">
        <f>G80</f>
        <v>50</v>
      </c>
      <c r="H78" s="166">
        <f>H80</f>
        <v>50</v>
      </c>
    </row>
    <row r="79" spans="1:8" ht="9.75" customHeight="1" thickBot="1">
      <c r="A79" s="106"/>
      <c r="B79" s="167"/>
      <c r="C79" s="108"/>
      <c r="D79" s="168"/>
      <c r="E79" s="109"/>
      <c r="F79" s="110"/>
      <c r="G79" s="110"/>
      <c r="H79" s="110"/>
    </row>
    <row r="80" spans="1:8" ht="24" customHeight="1">
      <c r="A80" s="55">
        <v>700</v>
      </c>
      <c r="B80" s="56" t="s">
        <v>62</v>
      </c>
      <c r="C80" s="57">
        <v>9940040080</v>
      </c>
      <c r="D80" s="57">
        <v>200</v>
      </c>
      <c r="E80" s="58" t="s">
        <v>65</v>
      </c>
      <c r="F80" s="59">
        <f>F82</f>
        <v>50</v>
      </c>
      <c r="G80" s="59">
        <f>G82</f>
        <v>50</v>
      </c>
      <c r="H80" s="59">
        <f>H82</f>
        <v>50</v>
      </c>
    </row>
    <row r="81" spans="1:8" ht="15.75" customHeight="1" thickBot="1">
      <c r="A81" s="111"/>
      <c r="B81" s="61"/>
      <c r="C81" s="62"/>
      <c r="D81" s="62"/>
      <c r="E81" s="63"/>
      <c r="F81" s="64"/>
      <c r="G81" s="64"/>
      <c r="H81" s="64"/>
    </row>
    <row r="82" spans="1:8" ht="30" customHeight="1">
      <c r="A82" s="55">
        <v>700</v>
      </c>
      <c r="B82" s="56" t="s">
        <v>62</v>
      </c>
      <c r="C82" s="57">
        <v>9940040080</v>
      </c>
      <c r="D82" s="57">
        <v>240</v>
      </c>
      <c r="E82" s="58" t="s">
        <v>48</v>
      </c>
      <c r="F82" s="169">
        <f>F84</f>
        <v>50</v>
      </c>
      <c r="G82" s="169">
        <f>G84</f>
        <v>50</v>
      </c>
      <c r="H82" s="169">
        <f>H84</f>
        <v>50</v>
      </c>
    </row>
    <row r="83" spans="1:8" ht="8.25" customHeight="1" thickBot="1">
      <c r="A83" s="60"/>
      <c r="B83" s="61"/>
      <c r="C83" s="62"/>
      <c r="D83" s="62"/>
      <c r="E83" s="63"/>
      <c r="F83" s="170"/>
      <c r="G83" s="170"/>
      <c r="H83" s="170"/>
    </row>
    <row r="84" spans="1:8" ht="15" customHeight="1" thickBot="1">
      <c r="A84" s="112">
        <v>700</v>
      </c>
      <c r="B84" s="29" t="s">
        <v>62</v>
      </c>
      <c r="C84" s="30">
        <v>9940040080</v>
      </c>
      <c r="D84" s="30">
        <v>244</v>
      </c>
      <c r="E84" s="54" t="s">
        <v>49</v>
      </c>
      <c r="F84" s="33">
        <v>50</v>
      </c>
      <c r="G84" s="154">
        <v>50</v>
      </c>
      <c r="H84" s="154">
        <v>50</v>
      </c>
    </row>
    <row r="85" spans="1:8" ht="27.75" thickBot="1">
      <c r="A85" s="171">
        <v>700</v>
      </c>
      <c r="B85" s="158" t="s">
        <v>62</v>
      </c>
      <c r="C85" s="121">
        <v>9940040090</v>
      </c>
      <c r="D85" s="172" t="s">
        <v>24</v>
      </c>
      <c r="E85" s="173" t="s">
        <v>66</v>
      </c>
      <c r="F85" s="123">
        <f>F86+F89</f>
        <v>2671.35</v>
      </c>
      <c r="G85" s="123">
        <f t="shared" ref="G85:H87" si="12">G86</f>
        <v>1124</v>
      </c>
      <c r="H85" s="123">
        <f t="shared" si="12"/>
        <v>524.6</v>
      </c>
    </row>
    <row r="86" spans="1:8" ht="47.25" customHeight="1" thickBot="1">
      <c r="A86" s="28">
        <v>700</v>
      </c>
      <c r="B86" s="174" t="s">
        <v>62</v>
      </c>
      <c r="C86" s="175">
        <v>9940040090</v>
      </c>
      <c r="D86" s="175">
        <v>200</v>
      </c>
      <c r="E86" s="176" t="s">
        <v>65</v>
      </c>
      <c r="F86" s="67">
        <f>F87</f>
        <v>1710</v>
      </c>
      <c r="G86" s="67">
        <f t="shared" si="12"/>
        <v>1124</v>
      </c>
      <c r="H86" s="68">
        <f t="shared" si="12"/>
        <v>524.6</v>
      </c>
    </row>
    <row r="87" spans="1:8" ht="43.5" customHeight="1" thickBot="1">
      <c r="A87" s="28">
        <v>700</v>
      </c>
      <c r="B87" s="124" t="s">
        <v>62</v>
      </c>
      <c r="C87" s="175">
        <v>9940040090</v>
      </c>
      <c r="D87" s="175">
        <v>240</v>
      </c>
      <c r="E87" s="176" t="s">
        <v>48</v>
      </c>
      <c r="F87" s="67">
        <f>F88</f>
        <v>1710</v>
      </c>
      <c r="G87" s="67">
        <f t="shared" si="12"/>
        <v>1124</v>
      </c>
      <c r="H87" s="67">
        <f t="shared" si="12"/>
        <v>524.6</v>
      </c>
    </row>
    <row r="88" spans="1:8" ht="27.75" customHeight="1" thickBot="1">
      <c r="A88" s="112">
        <v>700</v>
      </c>
      <c r="B88" s="80" t="s">
        <v>62</v>
      </c>
      <c r="C88" s="81">
        <v>9940040090</v>
      </c>
      <c r="D88" s="81">
        <v>244</v>
      </c>
      <c r="E88" s="117" t="s">
        <v>49</v>
      </c>
      <c r="F88" s="67">
        <v>1710</v>
      </c>
      <c r="G88" s="127">
        <v>1124</v>
      </c>
      <c r="H88" s="128">
        <v>524.6</v>
      </c>
    </row>
    <row r="89" spans="1:8" ht="27.75" customHeight="1" thickBot="1">
      <c r="A89" s="112">
        <v>700</v>
      </c>
      <c r="B89" s="80" t="s">
        <v>62</v>
      </c>
      <c r="C89" s="125">
        <v>9940040090</v>
      </c>
      <c r="D89" s="125">
        <v>800</v>
      </c>
      <c r="E89" s="177" t="s">
        <v>51</v>
      </c>
      <c r="F89" s="128">
        <f>F90+F92</f>
        <v>961.34999999999991</v>
      </c>
      <c r="G89" s="127">
        <v>0</v>
      </c>
      <c r="H89" s="128">
        <v>0</v>
      </c>
    </row>
    <row r="90" spans="1:8" ht="27.75" customHeight="1" thickBot="1">
      <c r="A90" s="112">
        <v>700</v>
      </c>
      <c r="B90" s="80" t="s">
        <v>62</v>
      </c>
      <c r="C90" s="125">
        <v>9940040090</v>
      </c>
      <c r="D90" s="125">
        <v>830</v>
      </c>
      <c r="E90" s="177" t="s">
        <v>67</v>
      </c>
      <c r="F90" s="128">
        <f>F91</f>
        <v>898.89599999999996</v>
      </c>
      <c r="G90" s="127">
        <v>0</v>
      </c>
      <c r="H90" s="128">
        <v>0</v>
      </c>
    </row>
    <row r="91" spans="1:8" ht="45" customHeight="1" thickBot="1">
      <c r="A91" s="178">
        <v>700</v>
      </c>
      <c r="B91" s="113" t="s">
        <v>62</v>
      </c>
      <c r="C91" s="179">
        <v>9940040090</v>
      </c>
      <c r="D91" s="179">
        <v>831</v>
      </c>
      <c r="E91" s="180" t="s">
        <v>68</v>
      </c>
      <c r="F91" s="181">
        <v>898.89599999999996</v>
      </c>
      <c r="G91" s="182">
        <v>0</v>
      </c>
      <c r="H91" s="181">
        <v>0</v>
      </c>
    </row>
    <row r="92" spans="1:8" ht="30" customHeight="1" thickBot="1">
      <c r="A92" s="112">
        <v>700</v>
      </c>
      <c r="B92" s="80" t="s">
        <v>62</v>
      </c>
      <c r="C92" s="125">
        <v>9940040090</v>
      </c>
      <c r="D92" s="125">
        <v>850</v>
      </c>
      <c r="E92" s="177" t="s">
        <v>52</v>
      </c>
      <c r="F92" s="128">
        <f>F93</f>
        <v>62.454000000000001</v>
      </c>
      <c r="G92" s="127">
        <v>0</v>
      </c>
      <c r="H92" s="128">
        <v>0</v>
      </c>
    </row>
    <row r="93" spans="1:8" ht="30" customHeight="1" thickBot="1">
      <c r="A93" s="153">
        <v>700</v>
      </c>
      <c r="B93" s="113" t="s">
        <v>62</v>
      </c>
      <c r="C93" s="130">
        <v>9940040090</v>
      </c>
      <c r="D93" s="130">
        <v>853</v>
      </c>
      <c r="E93" s="180" t="s">
        <v>53</v>
      </c>
      <c r="F93" s="183">
        <v>62.454000000000001</v>
      </c>
      <c r="G93" s="182">
        <v>0</v>
      </c>
      <c r="H93" s="183">
        <v>0</v>
      </c>
    </row>
    <row r="94" spans="1:8" ht="57" customHeight="1" thickBot="1">
      <c r="A94" s="28">
        <v>700</v>
      </c>
      <c r="B94" s="184" t="s">
        <v>62</v>
      </c>
      <c r="C94" s="155" t="s">
        <v>69</v>
      </c>
      <c r="D94" s="185" t="s">
        <v>24</v>
      </c>
      <c r="E94" s="186" t="s">
        <v>70</v>
      </c>
      <c r="F94" s="187">
        <f>F95</f>
        <v>725.1</v>
      </c>
      <c r="G94" s="188">
        <f>G95</f>
        <v>277</v>
      </c>
      <c r="H94" s="188">
        <f>H95</f>
        <v>277</v>
      </c>
    </row>
    <row r="95" spans="1:8" ht="43.5" customHeight="1">
      <c r="A95" s="55">
        <v>700</v>
      </c>
      <c r="B95" s="189" t="s">
        <v>62</v>
      </c>
      <c r="C95" s="190" t="s">
        <v>69</v>
      </c>
      <c r="D95" s="138">
        <v>200</v>
      </c>
      <c r="E95" s="191" t="s">
        <v>47</v>
      </c>
      <c r="F95" s="142">
        <f>F97</f>
        <v>725.1</v>
      </c>
      <c r="G95" s="192">
        <f>G98</f>
        <v>277</v>
      </c>
      <c r="H95" s="192">
        <f>H98</f>
        <v>277</v>
      </c>
    </row>
    <row r="96" spans="1:8" ht="0.75" customHeight="1" thickBot="1">
      <c r="A96" s="60"/>
      <c r="B96" s="193"/>
      <c r="C96" s="194"/>
      <c r="D96" s="144"/>
      <c r="E96" s="195"/>
      <c r="F96" s="148"/>
      <c r="G96" s="196"/>
      <c r="H96" s="196"/>
    </row>
    <row r="97" spans="1:9" ht="43.5" customHeight="1" thickBot="1">
      <c r="A97" s="197">
        <v>700</v>
      </c>
      <c r="B97" s="198" t="s">
        <v>62</v>
      </c>
      <c r="C97" s="199" t="s">
        <v>69</v>
      </c>
      <c r="D97" s="125">
        <v>240</v>
      </c>
      <c r="E97" s="200" t="s">
        <v>48</v>
      </c>
      <c r="F97" s="201">
        <f>F98</f>
        <v>725.1</v>
      </c>
      <c r="G97" s="128">
        <f t="shared" ref="G97:H97" si="13">G98</f>
        <v>277</v>
      </c>
      <c r="H97" s="128">
        <f t="shared" si="13"/>
        <v>277</v>
      </c>
    </row>
    <row r="98" spans="1:9" ht="24" customHeight="1" thickBot="1">
      <c r="A98" s="28">
        <v>700</v>
      </c>
      <c r="B98" s="198" t="s">
        <v>62</v>
      </c>
      <c r="C98" s="202" t="s">
        <v>69</v>
      </c>
      <c r="D98" s="203" t="s">
        <v>71</v>
      </c>
      <c r="E98" s="204" t="s">
        <v>49</v>
      </c>
      <c r="F98" s="127">
        <v>725.1</v>
      </c>
      <c r="G98" s="128">
        <v>277</v>
      </c>
      <c r="H98" s="128">
        <v>277</v>
      </c>
    </row>
    <row r="99" spans="1:9" ht="56.25" customHeight="1" thickBot="1">
      <c r="A99" s="205">
        <v>700</v>
      </c>
      <c r="B99" s="206" t="s">
        <v>62</v>
      </c>
      <c r="C99" s="207">
        <v>9940040820</v>
      </c>
      <c r="D99" s="208" t="s">
        <v>24</v>
      </c>
      <c r="E99" s="209" t="s">
        <v>72</v>
      </c>
      <c r="F99" s="210">
        <f>F100</f>
        <v>1306.0999999999999</v>
      </c>
      <c r="G99" s="211">
        <f t="shared" ref="G99:H101" si="14">G100</f>
        <v>253.262</v>
      </c>
      <c r="H99" s="211">
        <f t="shared" si="14"/>
        <v>277.25200000000001</v>
      </c>
    </row>
    <row r="100" spans="1:9" ht="43.5" customHeight="1" thickBot="1">
      <c r="A100" s="212">
        <v>700</v>
      </c>
      <c r="B100" s="198" t="s">
        <v>62</v>
      </c>
      <c r="C100" s="202">
        <v>9940040820</v>
      </c>
      <c r="D100" s="203">
        <v>200</v>
      </c>
      <c r="E100" s="204" t="s">
        <v>65</v>
      </c>
      <c r="F100" s="127">
        <f>F101</f>
        <v>1306.0999999999999</v>
      </c>
      <c r="G100" s="128">
        <f t="shared" si="14"/>
        <v>253.262</v>
      </c>
      <c r="H100" s="128">
        <f t="shared" si="14"/>
        <v>277.25200000000001</v>
      </c>
    </row>
    <row r="101" spans="1:9" ht="43.5" customHeight="1" thickBot="1">
      <c r="A101" s="213">
        <v>700</v>
      </c>
      <c r="B101" s="214" t="s">
        <v>62</v>
      </c>
      <c r="C101" s="215">
        <v>9940040820</v>
      </c>
      <c r="D101" s="216">
        <v>240</v>
      </c>
      <c r="E101" s="217" t="s">
        <v>48</v>
      </c>
      <c r="F101" s="182">
        <f>F102+F103</f>
        <v>1306.0999999999999</v>
      </c>
      <c r="G101" s="183">
        <f t="shared" si="14"/>
        <v>253.262</v>
      </c>
      <c r="H101" s="183">
        <f t="shared" si="14"/>
        <v>277.25200000000001</v>
      </c>
      <c r="I101" t="s">
        <v>73</v>
      </c>
    </row>
    <row r="102" spans="1:9" ht="23.25" customHeight="1" thickBot="1">
      <c r="A102" s="213">
        <v>700</v>
      </c>
      <c r="B102" s="198" t="s">
        <v>62</v>
      </c>
      <c r="C102" s="202">
        <v>9940040820</v>
      </c>
      <c r="D102" s="203">
        <v>244</v>
      </c>
      <c r="E102" s="204" t="s">
        <v>49</v>
      </c>
      <c r="F102" s="218">
        <v>1260.5999999999999</v>
      </c>
      <c r="G102" s="128">
        <v>253.262</v>
      </c>
      <c r="H102" s="128">
        <v>277.25200000000001</v>
      </c>
    </row>
    <row r="103" spans="1:9" ht="23.25" customHeight="1" thickBot="1">
      <c r="A103" s="212">
        <v>700</v>
      </c>
      <c r="B103" s="203" t="s">
        <v>62</v>
      </c>
      <c r="C103" s="202">
        <v>9940040820</v>
      </c>
      <c r="D103" s="203" t="s">
        <v>74</v>
      </c>
      <c r="E103" s="219" t="s">
        <v>50</v>
      </c>
      <c r="F103" s="220">
        <v>45.5</v>
      </c>
      <c r="G103" s="128">
        <v>0</v>
      </c>
      <c r="H103" s="119">
        <v>0</v>
      </c>
    </row>
    <row r="104" spans="1:9" ht="26.25" thickBot="1">
      <c r="A104" s="197">
        <v>700</v>
      </c>
      <c r="B104" s="221" t="s">
        <v>62</v>
      </c>
      <c r="C104" s="222">
        <v>9950000000</v>
      </c>
      <c r="D104" s="223" t="s">
        <v>24</v>
      </c>
      <c r="E104" s="224" t="s">
        <v>75</v>
      </c>
      <c r="F104" s="97">
        <f>F105</f>
        <v>0.15</v>
      </c>
      <c r="G104" s="97">
        <f>G105</f>
        <v>0.15</v>
      </c>
      <c r="H104" s="97">
        <f>H105</f>
        <v>0.15</v>
      </c>
    </row>
    <row r="105" spans="1:9" ht="54.75" customHeight="1">
      <c r="A105" s="101">
        <v>700</v>
      </c>
      <c r="B105" s="102" t="s">
        <v>62</v>
      </c>
      <c r="C105" s="103">
        <v>9950010540</v>
      </c>
      <c r="D105" s="225" t="s">
        <v>24</v>
      </c>
      <c r="E105" s="104" t="s">
        <v>76</v>
      </c>
      <c r="F105" s="105">
        <f>F108</f>
        <v>0.15</v>
      </c>
      <c r="G105" s="105">
        <f>G108</f>
        <v>0.15</v>
      </c>
      <c r="H105" s="105">
        <f>H108</f>
        <v>0.15</v>
      </c>
    </row>
    <row r="106" spans="1:9">
      <c r="A106" s="226"/>
      <c r="B106" s="227"/>
      <c r="C106" s="163"/>
      <c r="D106" s="164"/>
      <c r="E106" s="165"/>
      <c r="F106" s="166"/>
      <c r="G106" s="166"/>
      <c r="H106" s="166"/>
    </row>
    <row r="107" spans="1:9" ht="25.5" customHeight="1" thickBot="1">
      <c r="A107" s="106"/>
      <c r="B107" s="107"/>
      <c r="C107" s="108"/>
      <c r="D107" s="168"/>
      <c r="E107" s="109"/>
      <c r="F107" s="110"/>
      <c r="G107" s="110"/>
      <c r="H107" s="110"/>
    </row>
    <row r="108" spans="1:9" ht="39" thickBot="1">
      <c r="A108" s="92">
        <v>700</v>
      </c>
      <c r="B108" s="113" t="s">
        <v>62</v>
      </c>
      <c r="C108" s="114">
        <v>9950010540</v>
      </c>
      <c r="D108" s="114">
        <v>200</v>
      </c>
      <c r="E108" s="83" t="s">
        <v>77</v>
      </c>
      <c r="F108" s="97">
        <f>F109</f>
        <v>0.15</v>
      </c>
      <c r="G108" s="97">
        <f>G109</f>
        <v>0.15</v>
      </c>
      <c r="H108" s="97">
        <f>H109</f>
        <v>0.15</v>
      </c>
    </row>
    <row r="109" spans="1:9" ht="36.75" customHeight="1">
      <c r="A109" s="55">
        <v>700</v>
      </c>
      <c r="B109" s="137" t="s">
        <v>62</v>
      </c>
      <c r="C109" s="138">
        <v>9950010540</v>
      </c>
      <c r="D109" s="138">
        <v>240</v>
      </c>
      <c r="E109" s="150" t="s">
        <v>48</v>
      </c>
      <c r="F109" s="141">
        <f>F111</f>
        <v>0.15</v>
      </c>
      <c r="G109" s="141">
        <f>G111</f>
        <v>0.15</v>
      </c>
      <c r="H109" s="142">
        <f>H111</f>
        <v>0.15</v>
      </c>
    </row>
    <row r="110" spans="1:9" ht="18" customHeight="1" thickBot="1">
      <c r="A110" s="60"/>
      <c r="B110" s="143"/>
      <c r="C110" s="144"/>
      <c r="D110" s="144"/>
      <c r="E110" s="152"/>
      <c r="F110" s="147"/>
      <c r="G110" s="147"/>
      <c r="H110" s="148"/>
    </row>
    <row r="111" spans="1:9" ht="15.75" thickBot="1">
      <c r="A111" s="178">
        <v>700</v>
      </c>
      <c r="B111" s="29" t="s">
        <v>62</v>
      </c>
      <c r="C111" s="30">
        <v>9950010540</v>
      </c>
      <c r="D111" s="30">
        <v>244</v>
      </c>
      <c r="E111" s="54" t="s">
        <v>49</v>
      </c>
      <c r="F111" s="33">
        <v>0.15</v>
      </c>
      <c r="G111" s="154">
        <v>0.15</v>
      </c>
      <c r="H111" s="154">
        <v>0.15</v>
      </c>
    </row>
    <row r="112" spans="1:9" ht="15.75" thickBot="1">
      <c r="A112" s="228">
        <v>700</v>
      </c>
      <c r="B112" s="24" t="s">
        <v>78</v>
      </c>
      <c r="C112" s="155" t="s">
        <v>29</v>
      </c>
      <c r="D112" s="155" t="s">
        <v>24</v>
      </c>
      <c r="E112" s="25" t="s">
        <v>79</v>
      </c>
      <c r="F112" s="65">
        <f>F113</f>
        <v>327.5</v>
      </c>
      <c r="G112" s="26">
        <f t="shared" ref="G112:H115" si="15">G113</f>
        <v>340.4</v>
      </c>
      <c r="H112" s="26">
        <f t="shared" si="15"/>
        <v>351</v>
      </c>
      <c r="I112" s="8"/>
    </row>
    <row r="113" spans="1:12" ht="27.75" thickBot="1">
      <c r="A113" s="229">
        <v>700</v>
      </c>
      <c r="B113" s="158" t="s">
        <v>80</v>
      </c>
      <c r="C113" s="155" t="s">
        <v>29</v>
      </c>
      <c r="D113" s="155" t="s">
        <v>24</v>
      </c>
      <c r="E113" s="173" t="s">
        <v>81</v>
      </c>
      <c r="F113" s="188">
        <f>F114</f>
        <v>327.5</v>
      </c>
      <c r="G113" s="230">
        <f t="shared" si="15"/>
        <v>340.4</v>
      </c>
      <c r="H113" s="123">
        <f t="shared" si="15"/>
        <v>351</v>
      </c>
      <c r="I113" s="8"/>
    </row>
    <row r="114" spans="1:12" ht="26.25" thickBot="1">
      <c r="A114" s="28">
        <v>700</v>
      </c>
      <c r="B114" s="160" t="s">
        <v>80</v>
      </c>
      <c r="C114" s="125">
        <v>9900000000</v>
      </c>
      <c r="D114" s="31" t="s">
        <v>24</v>
      </c>
      <c r="E114" s="161" t="s">
        <v>31</v>
      </c>
      <c r="F114" s="128">
        <f>F115</f>
        <v>327.5</v>
      </c>
      <c r="G114" s="128">
        <f t="shared" si="15"/>
        <v>340.4</v>
      </c>
      <c r="H114" s="128">
        <f t="shared" si="15"/>
        <v>351</v>
      </c>
      <c r="I114" s="8"/>
    </row>
    <row r="115" spans="1:12" ht="26.25" thickBot="1">
      <c r="A115" s="197">
        <v>700</v>
      </c>
      <c r="B115" s="231" t="s">
        <v>80</v>
      </c>
      <c r="C115" s="130">
        <v>9950000000</v>
      </c>
      <c r="D115" s="232" t="s">
        <v>24</v>
      </c>
      <c r="E115" s="161" t="s">
        <v>75</v>
      </c>
      <c r="F115" s="128">
        <f>F116</f>
        <v>327.5</v>
      </c>
      <c r="G115" s="128">
        <f t="shared" si="15"/>
        <v>340.4</v>
      </c>
      <c r="H115" s="128">
        <f t="shared" si="15"/>
        <v>351</v>
      </c>
      <c r="I115" s="8"/>
    </row>
    <row r="116" spans="1:12" ht="31.5" customHeight="1">
      <c r="A116" s="55">
        <v>700</v>
      </c>
      <c r="B116" s="233" t="s">
        <v>80</v>
      </c>
      <c r="C116" s="234">
        <v>9950051180</v>
      </c>
      <c r="D116" s="235" t="s">
        <v>24</v>
      </c>
      <c r="E116" s="236" t="s">
        <v>82</v>
      </c>
      <c r="F116" s="237">
        <f>F118+F124</f>
        <v>327.5</v>
      </c>
      <c r="G116" s="237">
        <f>G118+G124</f>
        <v>340.4</v>
      </c>
      <c r="H116" s="237">
        <f>H118+H124</f>
        <v>351</v>
      </c>
      <c r="I116" s="8"/>
      <c r="L116" s="238"/>
    </row>
    <row r="117" spans="1:12" ht="6" customHeight="1" thickBot="1">
      <c r="A117" s="60"/>
      <c r="B117" s="61"/>
      <c r="C117" s="62"/>
      <c r="D117" s="239"/>
      <c r="E117" s="100"/>
      <c r="F117" s="64"/>
      <c r="G117" s="64"/>
      <c r="H117" s="64"/>
      <c r="I117" s="8"/>
    </row>
    <row r="118" spans="1:12" ht="51" customHeight="1">
      <c r="A118" s="101">
        <v>700</v>
      </c>
      <c r="B118" s="240" t="s">
        <v>80</v>
      </c>
      <c r="C118" s="103">
        <v>9950051180</v>
      </c>
      <c r="D118" s="103">
        <v>100</v>
      </c>
      <c r="E118" s="104" t="s">
        <v>34</v>
      </c>
      <c r="F118" s="105">
        <f>F121</f>
        <v>163.80000000000001</v>
      </c>
      <c r="G118" s="105">
        <f>G121</f>
        <v>253.7</v>
      </c>
      <c r="H118" s="105">
        <f>H121</f>
        <v>253.7</v>
      </c>
      <c r="I118" s="8"/>
    </row>
    <row r="119" spans="1:12">
      <c r="A119" s="226"/>
      <c r="B119" s="162"/>
      <c r="C119" s="163"/>
      <c r="D119" s="163"/>
      <c r="E119" s="165"/>
      <c r="F119" s="166"/>
      <c r="G119" s="166"/>
      <c r="H119" s="166"/>
      <c r="I119" s="8"/>
    </row>
    <row r="120" spans="1:12" ht="15.75" thickBot="1">
      <c r="A120" s="106"/>
      <c r="B120" s="167"/>
      <c r="C120" s="108"/>
      <c r="D120" s="108"/>
      <c r="E120" s="109"/>
      <c r="F120" s="110"/>
      <c r="G120" s="110"/>
      <c r="H120" s="110"/>
      <c r="I120" s="8"/>
    </row>
    <row r="121" spans="1:12" ht="26.25" thickBot="1">
      <c r="A121" s="92">
        <v>700</v>
      </c>
      <c r="B121" s="29" t="s">
        <v>80</v>
      </c>
      <c r="C121" s="30">
        <v>9950051180</v>
      </c>
      <c r="D121" s="30">
        <v>120</v>
      </c>
      <c r="E121" s="54" t="s">
        <v>35</v>
      </c>
      <c r="F121" s="33">
        <f>F122+F123</f>
        <v>163.80000000000001</v>
      </c>
      <c r="G121" s="33">
        <f t="shared" ref="G121:H121" si="16">G122+G123</f>
        <v>253.7</v>
      </c>
      <c r="H121" s="33">
        <f t="shared" si="16"/>
        <v>253.7</v>
      </c>
      <c r="I121" s="8"/>
    </row>
    <row r="122" spans="1:12" ht="26.25" thickBot="1">
      <c r="A122" s="28">
        <v>700</v>
      </c>
      <c r="B122" s="29" t="s">
        <v>80</v>
      </c>
      <c r="C122" s="30">
        <v>9950051180</v>
      </c>
      <c r="D122" s="30">
        <v>121</v>
      </c>
      <c r="E122" s="54" t="s">
        <v>45</v>
      </c>
      <c r="F122" s="33">
        <v>125.8</v>
      </c>
      <c r="G122" s="33">
        <v>195</v>
      </c>
      <c r="H122" s="33">
        <v>195</v>
      </c>
      <c r="I122" s="8"/>
    </row>
    <row r="123" spans="1:12" ht="51.75" thickBot="1">
      <c r="A123" s="241">
        <v>700</v>
      </c>
      <c r="B123" s="29" t="s">
        <v>80</v>
      </c>
      <c r="C123" s="30">
        <v>9950051180</v>
      </c>
      <c r="D123" s="30">
        <v>129</v>
      </c>
      <c r="E123" s="242" t="s">
        <v>83</v>
      </c>
      <c r="F123" s="33">
        <v>38</v>
      </c>
      <c r="G123" s="33">
        <v>58.7</v>
      </c>
      <c r="H123" s="33">
        <v>58.7</v>
      </c>
      <c r="I123" s="8"/>
    </row>
    <row r="124" spans="1:12" ht="41.25" thickBot="1">
      <c r="A124" s="229">
        <v>700</v>
      </c>
      <c r="B124" s="35" t="s">
        <v>80</v>
      </c>
      <c r="C124" s="36">
        <v>9950051180</v>
      </c>
      <c r="D124" s="36">
        <v>200</v>
      </c>
      <c r="E124" s="38" t="s">
        <v>65</v>
      </c>
      <c r="F124" s="39">
        <f>F125</f>
        <v>163.69999999999999</v>
      </c>
      <c r="G124" s="39">
        <f>G125</f>
        <v>86.7</v>
      </c>
      <c r="H124" s="39">
        <f>H125</f>
        <v>97.3</v>
      </c>
      <c r="I124" s="8"/>
    </row>
    <row r="125" spans="1:12" ht="27.75" customHeight="1">
      <c r="A125" s="55">
        <v>700</v>
      </c>
      <c r="B125" s="56" t="s">
        <v>80</v>
      </c>
      <c r="C125" s="57">
        <v>9950051180</v>
      </c>
      <c r="D125" s="57">
        <v>240</v>
      </c>
      <c r="E125" s="58" t="s">
        <v>84</v>
      </c>
      <c r="F125" s="59">
        <f>F127</f>
        <v>163.69999999999999</v>
      </c>
      <c r="G125" s="59">
        <f>G127</f>
        <v>86.7</v>
      </c>
      <c r="H125" s="59">
        <f>H127</f>
        <v>97.3</v>
      </c>
      <c r="I125" s="8"/>
    </row>
    <row r="126" spans="1:12" ht="15.75" thickBot="1">
      <c r="A126" s="60"/>
      <c r="B126" s="61"/>
      <c r="C126" s="62"/>
      <c r="D126" s="62"/>
      <c r="E126" s="63"/>
      <c r="F126" s="64"/>
      <c r="G126" s="64"/>
      <c r="H126" s="64"/>
      <c r="I126" s="8"/>
    </row>
    <row r="127" spans="1:12" ht="15.75" thickBot="1">
      <c r="A127" s="112">
        <v>700</v>
      </c>
      <c r="B127" s="29" t="s">
        <v>80</v>
      </c>
      <c r="C127" s="30">
        <v>9950051180</v>
      </c>
      <c r="D127" s="30">
        <v>244</v>
      </c>
      <c r="E127" s="54" t="s">
        <v>49</v>
      </c>
      <c r="F127" s="33">
        <v>163.69999999999999</v>
      </c>
      <c r="G127" s="154">
        <v>86.7</v>
      </c>
      <c r="H127" s="154">
        <v>97.3</v>
      </c>
      <c r="I127" s="8"/>
    </row>
    <row r="128" spans="1:12" ht="32.25" customHeight="1">
      <c r="A128" s="40">
        <v>700</v>
      </c>
      <c r="B128" s="41" t="s">
        <v>85</v>
      </c>
      <c r="C128" s="243" t="s">
        <v>29</v>
      </c>
      <c r="D128" s="102" t="s">
        <v>24</v>
      </c>
      <c r="E128" s="43" t="s">
        <v>86</v>
      </c>
      <c r="F128" s="44">
        <f>F130</f>
        <v>1215.99953</v>
      </c>
      <c r="G128" s="44">
        <f>G130</f>
        <v>300</v>
      </c>
      <c r="H128" s="44">
        <f>H130</f>
        <v>100</v>
      </c>
    </row>
    <row r="129" spans="1:8" ht="15.75" thickBot="1">
      <c r="A129" s="244"/>
      <c r="B129" s="46"/>
      <c r="C129" s="245"/>
      <c r="D129" s="246"/>
      <c r="E129" s="48"/>
      <c r="F129" s="49"/>
      <c r="G129" s="49"/>
      <c r="H129" s="49"/>
    </row>
    <row r="130" spans="1:8" ht="58.5" customHeight="1" thickBot="1">
      <c r="A130" s="247">
        <v>700</v>
      </c>
      <c r="B130" s="248" t="s">
        <v>87</v>
      </c>
      <c r="C130" s="19" t="s">
        <v>29</v>
      </c>
      <c r="D130" s="19" t="s">
        <v>24</v>
      </c>
      <c r="E130" s="249" t="s">
        <v>88</v>
      </c>
      <c r="F130" s="250">
        <f>F131</f>
        <v>1215.99953</v>
      </c>
      <c r="G130" s="250">
        <f t="shared" ref="G130:H137" si="17">G131</f>
        <v>300</v>
      </c>
      <c r="H130" s="250">
        <f t="shared" si="17"/>
        <v>100</v>
      </c>
    </row>
    <row r="131" spans="1:8" ht="26.25" thickBot="1">
      <c r="A131" s="28">
        <v>700</v>
      </c>
      <c r="B131" s="251" t="s">
        <v>87</v>
      </c>
      <c r="C131" s="252">
        <v>9900000000</v>
      </c>
      <c r="D131" s="253" t="s">
        <v>24</v>
      </c>
      <c r="E131" s="254" t="s">
        <v>89</v>
      </c>
      <c r="F131" s="128">
        <f>F137+F133</f>
        <v>1215.99953</v>
      </c>
      <c r="G131" s="128">
        <f>G137</f>
        <v>300</v>
      </c>
      <c r="H131" s="128">
        <f>H137</f>
        <v>100</v>
      </c>
    </row>
    <row r="132" spans="1:8" ht="15.75" thickBot="1">
      <c r="A132" s="241">
        <v>700</v>
      </c>
      <c r="B132" s="31" t="s">
        <v>87</v>
      </c>
      <c r="C132" s="255">
        <v>9920000000</v>
      </c>
      <c r="D132" s="253" t="s">
        <v>24</v>
      </c>
      <c r="E132" s="256" t="s">
        <v>90</v>
      </c>
      <c r="F132" s="183">
        <f>F133</f>
        <v>399.45152999999999</v>
      </c>
      <c r="G132" s="183">
        <f>G133</f>
        <v>0</v>
      </c>
      <c r="H132" s="183">
        <f>H133</f>
        <v>0</v>
      </c>
    </row>
    <row r="133" spans="1:8" ht="26.25" thickBot="1">
      <c r="A133" s="241">
        <v>700</v>
      </c>
      <c r="B133" s="31" t="s">
        <v>87</v>
      </c>
      <c r="C133" s="255">
        <v>9920040060</v>
      </c>
      <c r="D133" s="253" t="s">
        <v>24</v>
      </c>
      <c r="E133" s="256" t="s">
        <v>91</v>
      </c>
      <c r="F133" s="183">
        <f>F135</f>
        <v>399.45152999999999</v>
      </c>
      <c r="G133" s="183">
        <f>G135</f>
        <v>0</v>
      </c>
      <c r="H133" s="183">
        <f>H135</f>
        <v>0</v>
      </c>
    </row>
    <row r="134" spans="1:8" ht="39" thickBot="1">
      <c r="A134" s="241">
        <v>700</v>
      </c>
      <c r="B134" s="31" t="s">
        <v>87</v>
      </c>
      <c r="C134" s="255">
        <v>9920040060</v>
      </c>
      <c r="D134" s="253" t="s">
        <v>92</v>
      </c>
      <c r="E134" s="54" t="s">
        <v>65</v>
      </c>
      <c r="F134" s="183">
        <f>F135</f>
        <v>399.45152999999999</v>
      </c>
      <c r="G134" s="183">
        <f t="shared" ref="G134:H135" si="18">G135</f>
        <v>0</v>
      </c>
      <c r="H134" s="183">
        <f t="shared" si="18"/>
        <v>0</v>
      </c>
    </row>
    <row r="135" spans="1:8" ht="39" thickBot="1">
      <c r="A135" s="213">
        <v>700</v>
      </c>
      <c r="B135" s="202" t="s">
        <v>87</v>
      </c>
      <c r="C135" s="257">
        <v>9920040060</v>
      </c>
      <c r="D135" s="258">
        <v>240</v>
      </c>
      <c r="E135" s="259" t="s">
        <v>93</v>
      </c>
      <c r="F135" s="183">
        <f>F136</f>
        <v>399.45152999999999</v>
      </c>
      <c r="G135" s="183">
        <f t="shared" si="18"/>
        <v>0</v>
      </c>
      <c r="H135" s="183">
        <f t="shared" si="18"/>
        <v>0</v>
      </c>
    </row>
    <row r="136" spans="1:8" ht="15.75" thickBot="1">
      <c r="A136" s="241">
        <v>700</v>
      </c>
      <c r="B136" s="31" t="s">
        <v>87</v>
      </c>
      <c r="C136" s="255">
        <v>9920040060</v>
      </c>
      <c r="D136" s="260">
        <v>244</v>
      </c>
      <c r="E136" s="161" t="s">
        <v>49</v>
      </c>
      <c r="F136" s="183">
        <v>399.45152999999999</v>
      </c>
      <c r="G136" s="128">
        <v>0</v>
      </c>
      <c r="H136" s="128">
        <v>0</v>
      </c>
    </row>
    <row r="137" spans="1:8" ht="39" thickBot="1">
      <c r="A137" s="241">
        <v>700</v>
      </c>
      <c r="B137" s="160" t="s">
        <v>87</v>
      </c>
      <c r="C137" s="125">
        <v>9940000000</v>
      </c>
      <c r="D137" s="31" t="s">
        <v>24</v>
      </c>
      <c r="E137" s="161" t="s">
        <v>40</v>
      </c>
      <c r="F137" s="128">
        <f>F138</f>
        <v>816.548</v>
      </c>
      <c r="G137" s="128">
        <f t="shared" si="17"/>
        <v>300</v>
      </c>
      <c r="H137" s="128">
        <f t="shared" si="17"/>
        <v>100</v>
      </c>
    </row>
    <row r="138" spans="1:8" ht="51" customHeight="1">
      <c r="A138" s="101">
        <v>700</v>
      </c>
      <c r="B138" s="162" t="s">
        <v>87</v>
      </c>
      <c r="C138" s="163">
        <v>9940040150</v>
      </c>
      <c r="D138" s="164" t="s">
        <v>24</v>
      </c>
      <c r="E138" s="261" t="s">
        <v>94</v>
      </c>
      <c r="F138" s="166">
        <f>F140</f>
        <v>816.548</v>
      </c>
      <c r="G138" s="166">
        <f>G140</f>
        <v>300</v>
      </c>
      <c r="H138" s="166">
        <f>H140</f>
        <v>100</v>
      </c>
    </row>
    <row r="139" spans="1:8" ht="6" customHeight="1" thickBot="1">
      <c r="A139" s="106"/>
      <c r="B139" s="167"/>
      <c r="C139" s="108"/>
      <c r="D139" s="168"/>
      <c r="E139" s="262"/>
      <c r="F139" s="110"/>
      <c r="G139" s="110"/>
      <c r="H139" s="110"/>
    </row>
    <row r="140" spans="1:8" ht="39" thickBot="1">
      <c r="A140" s="92">
        <v>700</v>
      </c>
      <c r="B140" s="29" t="s">
        <v>87</v>
      </c>
      <c r="C140" s="30">
        <v>9940040150</v>
      </c>
      <c r="D140" s="30">
        <v>200</v>
      </c>
      <c r="E140" s="54" t="s">
        <v>47</v>
      </c>
      <c r="F140" s="33">
        <f>F141</f>
        <v>816.548</v>
      </c>
      <c r="G140" s="33">
        <f>G141</f>
        <v>300</v>
      </c>
      <c r="H140" s="33">
        <f>H141</f>
        <v>100</v>
      </c>
    </row>
    <row r="141" spans="1:8" ht="33.75" customHeight="1">
      <c r="A141" s="55">
        <v>700</v>
      </c>
      <c r="B141" s="56" t="s">
        <v>87</v>
      </c>
      <c r="C141" s="57">
        <v>9940040150</v>
      </c>
      <c r="D141" s="57">
        <v>240</v>
      </c>
      <c r="E141" s="58" t="s">
        <v>48</v>
      </c>
      <c r="F141" s="59">
        <f>F143</f>
        <v>816.548</v>
      </c>
      <c r="G141" s="59">
        <f>G143</f>
        <v>300</v>
      </c>
      <c r="H141" s="59">
        <f>H143</f>
        <v>100</v>
      </c>
    </row>
    <row r="142" spans="1:8" ht="6.75" customHeight="1" thickBot="1">
      <c r="A142" s="60"/>
      <c r="B142" s="61"/>
      <c r="C142" s="62"/>
      <c r="D142" s="62"/>
      <c r="E142" s="63"/>
      <c r="F142" s="64"/>
      <c r="G142" s="64"/>
      <c r="H142" s="64"/>
    </row>
    <row r="143" spans="1:8" ht="15.75" thickBot="1">
      <c r="A143" s="153">
        <v>700</v>
      </c>
      <c r="B143" s="29" t="s">
        <v>87</v>
      </c>
      <c r="C143" s="30">
        <v>9940040150</v>
      </c>
      <c r="D143" s="30">
        <v>244</v>
      </c>
      <c r="E143" s="54" t="s">
        <v>49</v>
      </c>
      <c r="F143" s="33">
        <v>816.548</v>
      </c>
      <c r="G143" s="154">
        <v>300</v>
      </c>
      <c r="H143" s="154">
        <v>100</v>
      </c>
    </row>
    <row r="144" spans="1:8" ht="15.75" thickBot="1">
      <c r="A144" s="228">
        <v>700</v>
      </c>
      <c r="B144" s="24" t="s">
        <v>95</v>
      </c>
      <c r="C144" s="19" t="s">
        <v>29</v>
      </c>
      <c r="D144" s="19" t="s">
        <v>24</v>
      </c>
      <c r="E144" s="25" t="s">
        <v>96</v>
      </c>
      <c r="F144" s="26">
        <f>F145+F165</f>
        <v>11494.6</v>
      </c>
      <c r="G144" s="26">
        <f>G145+G165</f>
        <v>4974.6000000000004</v>
      </c>
      <c r="H144" s="26">
        <f>H145+H165</f>
        <v>4974.6000000000004</v>
      </c>
    </row>
    <row r="145" spans="1:8" ht="15.75" thickBot="1">
      <c r="A145" s="263">
        <v>700</v>
      </c>
      <c r="B145" s="264" t="s">
        <v>97</v>
      </c>
      <c r="C145" s="19" t="s">
        <v>29</v>
      </c>
      <c r="D145" s="19" t="s">
        <v>24</v>
      </c>
      <c r="E145" s="265" t="s">
        <v>98</v>
      </c>
      <c r="F145" s="65">
        <f>F146</f>
        <v>11308.6</v>
      </c>
      <c r="G145" s="65">
        <f t="shared" ref="G145:H147" si="19">G146</f>
        <v>4824.6000000000004</v>
      </c>
      <c r="H145" s="65">
        <f t="shared" si="19"/>
        <v>4824.6000000000004</v>
      </c>
    </row>
    <row r="146" spans="1:8" ht="26.25" thickBot="1">
      <c r="A146" s="28">
        <v>700</v>
      </c>
      <c r="B146" s="160" t="s">
        <v>97</v>
      </c>
      <c r="C146" s="125">
        <v>9900000000</v>
      </c>
      <c r="D146" s="31" t="s">
        <v>24</v>
      </c>
      <c r="E146" s="161" t="s">
        <v>31</v>
      </c>
      <c r="F146" s="128">
        <f>F147</f>
        <v>11308.6</v>
      </c>
      <c r="G146" s="128">
        <f t="shared" si="19"/>
        <v>4824.6000000000004</v>
      </c>
      <c r="H146" s="128">
        <f t="shared" si="19"/>
        <v>4824.6000000000004</v>
      </c>
    </row>
    <row r="147" spans="1:8" ht="39" thickBot="1">
      <c r="A147" s="197">
        <v>700</v>
      </c>
      <c r="B147" s="160" t="s">
        <v>97</v>
      </c>
      <c r="C147" s="125">
        <v>9940000000</v>
      </c>
      <c r="D147" s="31" t="s">
        <v>24</v>
      </c>
      <c r="E147" s="161" t="s">
        <v>40</v>
      </c>
      <c r="F147" s="128">
        <f>F148+F156+F159+F162+F153</f>
        <v>11308.6</v>
      </c>
      <c r="G147" s="266">
        <f t="shared" si="19"/>
        <v>4824.6000000000004</v>
      </c>
      <c r="H147" s="128">
        <f t="shared" si="19"/>
        <v>4824.6000000000004</v>
      </c>
    </row>
    <row r="148" spans="1:8" ht="41.25" customHeight="1">
      <c r="A148" s="101">
        <v>700</v>
      </c>
      <c r="B148" s="162" t="s">
        <v>97</v>
      </c>
      <c r="C148" s="163">
        <v>9940040180</v>
      </c>
      <c r="D148" s="164" t="s">
        <v>24</v>
      </c>
      <c r="E148" s="165" t="s">
        <v>99</v>
      </c>
      <c r="F148" s="166">
        <f>F150</f>
        <v>6025.7960000000003</v>
      </c>
      <c r="G148" s="105">
        <f>G150</f>
        <v>4824.6000000000004</v>
      </c>
      <c r="H148" s="166">
        <f>H150</f>
        <v>4824.6000000000004</v>
      </c>
    </row>
    <row r="149" spans="1:8" ht="21" customHeight="1" thickBot="1">
      <c r="A149" s="106"/>
      <c r="B149" s="167"/>
      <c r="C149" s="108"/>
      <c r="D149" s="168"/>
      <c r="E149" s="109"/>
      <c r="F149" s="110"/>
      <c r="G149" s="110"/>
      <c r="H149" s="110"/>
    </row>
    <row r="150" spans="1:8" ht="39" thickBot="1">
      <c r="A150" s="197">
        <v>700</v>
      </c>
      <c r="B150" s="29" t="s">
        <v>97</v>
      </c>
      <c r="C150" s="30">
        <v>9940040180</v>
      </c>
      <c r="D150" s="30">
        <v>200</v>
      </c>
      <c r="E150" s="54" t="s">
        <v>100</v>
      </c>
      <c r="F150" s="33">
        <f t="shared" ref="F150:H151" si="20">F151</f>
        <v>6025.7960000000003</v>
      </c>
      <c r="G150" s="33">
        <f t="shared" si="20"/>
        <v>4824.6000000000004</v>
      </c>
      <c r="H150" s="33">
        <f t="shared" si="20"/>
        <v>4824.6000000000004</v>
      </c>
    </row>
    <row r="151" spans="1:8" ht="39" thickBot="1">
      <c r="A151" s="28">
        <v>700</v>
      </c>
      <c r="B151" s="29" t="s">
        <v>97</v>
      </c>
      <c r="C151" s="30">
        <v>9940040180</v>
      </c>
      <c r="D151" s="30">
        <v>240</v>
      </c>
      <c r="E151" s="54" t="s">
        <v>48</v>
      </c>
      <c r="F151" s="33">
        <f>F152</f>
        <v>6025.7960000000003</v>
      </c>
      <c r="G151" s="33">
        <f t="shared" si="20"/>
        <v>4824.6000000000004</v>
      </c>
      <c r="H151" s="33">
        <f t="shared" si="20"/>
        <v>4824.6000000000004</v>
      </c>
    </row>
    <row r="152" spans="1:8" ht="15.75" thickBot="1">
      <c r="A152" s="112">
        <v>700</v>
      </c>
      <c r="B152" s="29" t="s">
        <v>97</v>
      </c>
      <c r="C152" s="114">
        <v>9940040180</v>
      </c>
      <c r="D152" s="30">
        <v>244</v>
      </c>
      <c r="E152" s="54" t="s">
        <v>49</v>
      </c>
      <c r="F152" s="33">
        <v>6025.7960000000003</v>
      </c>
      <c r="G152" s="154">
        <v>4824.6000000000004</v>
      </c>
      <c r="H152" s="115">
        <v>4824.6000000000004</v>
      </c>
    </row>
    <row r="153" spans="1:8" ht="95.25" thickBot="1">
      <c r="A153" s="91">
        <v>700</v>
      </c>
      <c r="B153" s="267" t="s">
        <v>97</v>
      </c>
      <c r="C153" s="268">
        <v>9940040630</v>
      </c>
      <c r="D153" s="158" t="s">
        <v>24</v>
      </c>
      <c r="E153" s="173" t="s">
        <v>101</v>
      </c>
      <c r="F153" s="123">
        <f>F154</f>
        <v>335.24700000000001</v>
      </c>
      <c r="G153" s="210">
        <v>0</v>
      </c>
      <c r="H153" s="269">
        <v>0</v>
      </c>
    </row>
    <row r="154" spans="1:8" ht="15.75" thickBot="1">
      <c r="A154" s="112">
        <v>700</v>
      </c>
      <c r="B154" s="31" t="s">
        <v>97</v>
      </c>
      <c r="C154" s="270">
        <v>9940040630</v>
      </c>
      <c r="D154" s="81" t="s">
        <v>102</v>
      </c>
      <c r="E154" s="117" t="s">
        <v>42</v>
      </c>
      <c r="F154" s="67">
        <f>F155</f>
        <v>335.24700000000001</v>
      </c>
      <c r="G154" s="127">
        <v>0</v>
      </c>
      <c r="H154" s="128">
        <v>0</v>
      </c>
    </row>
    <row r="155" spans="1:8" ht="15.75" thickBot="1">
      <c r="A155" s="112">
        <v>700</v>
      </c>
      <c r="B155" s="271" t="s">
        <v>97</v>
      </c>
      <c r="C155" s="272">
        <v>9940040630</v>
      </c>
      <c r="D155" s="114">
        <v>540</v>
      </c>
      <c r="E155" s="83" t="s">
        <v>43</v>
      </c>
      <c r="F155" s="97">
        <v>335.24700000000001</v>
      </c>
      <c r="G155" s="182">
        <v>0</v>
      </c>
      <c r="H155" s="183">
        <v>0</v>
      </c>
    </row>
    <row r="156" spans="1:8" ht="68.25" thickBot="1">
      <c r="A156" s="91">
        <v>700</v>
      </c>
      <c r="B156" s="184" t="s">
        <v>97</v>
      </c>
      <c r="C156" s="273">
        <v>9940040640</v>
      </c>
      <c r="D156" s="155" t="s">
        <v>24</v>
      </c>
      <c r="E156" s="274" t="s">
        <v>103</v>
      </c>
      <c r="F156" s="275">
        <f>F157</f>
        <v>2829.375</v>
      </c>
      <c r="G156" s="276">
        <v>0</v>
      </c>
      <c r="H156" s="277">
        <v>0</v>
      </c>
    </row>
    <row r="157" spans="1:8" ht="15.75" thickBot="1">
      <c r="A157" s="28">
        <v>700</v>
      </c>
      <c r="B157" s="216" t="s">
        <v>97</v>
      </c>
      <c r="C157" s="278">
        <v>9940040640</v>
      </c>
      <c r="D157" s="278">
        <v>500</v>
      </c>
      <c r="E157" s="279" t="s">
        <v>42</v>
      </c>
      <c r="F157" s="280">
        <f>F158</f>
        <v>2829.375</v>
      </c>
      <c r="G157" s="281">
        <v>0</v>
      </c>
      <c r="H157" s="220">
        <v>0</v>
      </c>
    </row>
    <row r="158" spans="1:8" ht="15.75" thickBot="1">
      <c r="A158" s="28">
        <v>700</v>
      </c>
      <c r="B158" s="282" t="s">
        <v>97</v>
      </c>
      <c r="C158" s="283">
        <v>9940040640</v>
      </c>
      <c r="D158" s="283">
        <v>540</v>
      </c>
      <c r="E158" s="284" t="s">
        <v>43</v>
      </c>
      <c r="F158" s="84">
        <v>2829.375</v>
      </c>
      <c r="G158" s="86">
        <v>0</v>
      </c>
      <c r="H158" s="87">
        <v>0</v>
      </c>
    </row>
    <row r="159" spans="1:8" ht="67.5" customHeight="1" thickBot="1">
      <c r="A159" s="229">
        <v>700</v>
      </c>
      <c r="B159" s="285" t="s">
        <v>97</v>
      </c>
      <c r="C159" s="286" t="s">
        <v>104</v>
      </c>
      <c r="D159" s="155" t="s">
        <v>24</v>
      </c>
      <c r="E159" s="287" t="s">
        <v>105</v>
      </c>
      <c r="F159" s="188">
        <f>F160</f>
        <v>224.88499999999999</v>
      </c>
      <c r="G159" s="188">
        <v>0</v>
      </c>
      <c r="H159" s="188">
        <v>0</v>
      </c>
    </row>
    <row r="160" spans="1:8" ht="15.75" thickBot="1">
      <c r="A160" s="28">
        <v>700</v>
      </c>
      <c r="B160" s="253" t="s">
        <v>97</v>
      </c>
      <c r="C160" s="288" t="s">
        <v>104</v>
      </c>
      <c r="D160" s="252">
        <v>500</v>
      </c>
      <c r="E160" s="254" t="s">
        <v>42</v>
      </c>
      <c r="F160" s="128">
        <f>F161</f>
        <v>224.88499999999999</v>
      </c>
      <c r="G160" s="128">
        <v>0</v>
      </c>
      <c r="H160" s="128">
        <v>0</v>
      </c>
    </row>
    <row r="161" spans="1:8" ht="15.75" thickBot="1">
      <c r="A161" s="28">
        <v>700</v>
      </c>
      <c r="B161" s="253" t="s">
        <v>97</v>
      </c>
      <c r="C161" s="288" t="s">
        <v>104</v>
      </c>
      <c r="D161" s="252">
        <v>540</v>
      </c>
      <c r="E161" s="254" t="s">
        <v>43</v>
      </c>
      <c r="F161" s="128">
        <v>224.88499999999999</v>
      </c>
      <c r="G161" s="128">
        <v>0</v>
      </c>
      <c r="H161" s="128">
        <v>0</v>
      </c>
    </row>
    <row r="162" spans="1:8" ht="54.75" thickBot="1">
      <c r="A162" s="229">
        <v>700</v>
      </c>
      <c r="B162" s="184" t="s">
        <v>97</v>
      </c>
      <c r="C162" s="268" t="s">
        <v>106</v>
      </c>
      <c r="D162" s="155"/>
      <c r="E162" s="289" t="s">
        <v>107</v>
      </c>
      <c r="F162" s="290">
        <f>F163</f>
        <v>1893.297</v>
      </c>
      <c r="G162" s="188">
        <v>0</v>
      </c>
      <c r="H162" s="188">
        <v>0</v>
      </c>
    </row>
    <row r="163" spans="1:8" ht="15.75" thickBot="1">
      <c r="A163" s="28">
        <v>700</v>
      </c>
      <c r="B163" s="113" t="s">
        <v>97</v>
      </c>
      <c r="C163" s="291" t="s">
        <v>106</v>
      </c>
      <c r="D163" s="272">
        <v>500</v>
      </c>
      <c r="E163" s="292" t="s">
        <v>42</v>
      </c>
      <c r="F163" s="182">
        <f>F164</f>
        <v>1893.297</v>
      </c>
      <c r="G163" s="183">
        <v>0</v>
      </c>
      <c r="H163" s="183">
        <v>0</v>
      </c>
    </row>
    <row r="164" spans="1:8" ht="15.75" thickBot="1">
      <c r="A164" s="28">
        <v>700</v>
      </c>
      <c r="B164" s="31" t="s">
        <v>97</v>
      </c>
      <c r="C164" s="125" t="s">
        <v>106</v>
      </c>
      <c r="D164" s="125">
        <v>540</v>
      </c>
      <c r="E164" s="161" t="s">
        <v>43</v>
      </c>
      <c r="F164" s="128">
        <v>1893.297</v>
      </c>
      <c r="G164" s="128">
        <v>0</v>
      </c>
      <c r="H164" s="128">
        <v>0</v>
      </c>
    </row>
    <row r="165" spans="1:8" ht="26.25" thickBot="1">
      <c r="A165" s="293">
        <v>700</v>
      </c>
      <c r="B165" s="264" t="s">
        <v>108</v>
      </c>
      <c r="C165" s="19" t="s">
        <v>29</v>
      </c>
      <c r="D165" s="19" t="s">
        <v>24</v>
      </c>
      <c r="E165" s="265" t="s">
        <v>109</v>
      </c>
      <c r="F165" s="65">
        <f t="shared" ref="F165:H168" si="21">F166</f>
        <v>186</v>
      </c>
      <c r="G165" s="65">
        <f t="shared" si="21"/>
        <v>150</v>
      </c>
      <c r="H165" s="65">
        <f t="shared" si="21"/>
        <v>150</v>
      </c>
    </row>
    <row r="166" spans="1:8" ht="26.25" thickBot="1">
      <c r="A166" s="28">
        <v>700</v>
      </c>
      <c r="B166" s="160" t="s">
        <v>108</v>
      </c>
      <c r="C166" s="125">
        <v>9900000000</v>
      </c>
      <c r="D166" s="31" t="s">
        <v>24</v>
      </c>
      <c r="E166" s="161" t="s">
        <v>31</v>
      </c>
      <c r="F166" s="128">
        <f t="shared" si="21"/>
        <v>186</v>
      </c>
      <c r="G166" s="128">
        <f t="shared" si="21"/>
        <v>150</v>
      </c>
      <c r="H166" s="128">
        <f t="shared" si="21"/>
        <v>150</v>
      </c>
    </row>
    <row r="167" spans="1:8" ht="39" thickBot="1">
      <c r="A167" s="197">
        <v>700</v>
      </c>
      <c r="B167" s="160" t="s">
        <v>108</v>
      </c>
      <c r="C167" s="125">
        <v>9940000000</v>
      </c>
      <c r="D167" s="31" t="s">
        <v>24</v>
      </c>
      <c r="E167" s="161" t="s">
        <v>40</v>
      </c>
      <c r="F167" s="128">
        <f t="shared" si="21"/>
        <v>186</v>
      </c>
      <c r="G167" s="128">
        <f t="shared" si="21"/>
        <v>150</v>
      </c>
      <c r="H167" s="128">
        <f t="shared" si="21"/>
        <v>150</v>
      </c>
    </row>
    <row r="168" spans="1:8" ht="41.25" thickBot="1">
      <c r="A168" s="91">
        <v>700</v>
      </c>
      <c r="B168" s="35" t="s">
        <v>108</v>
      </c>
      <c r="C168" s="36">
        <v>9940040100</v>
      </c>
      <c r="D168" s="155" t="s">
        <v>24</v>
      </c>
      <c r="E168" s="38" t="s">
        <v>110</v>
      </c>
      <c r="F168" s="39">
        <f t="shared" si="21"/>
        <v>186</v>
      </c>
      <c r="G168" s="294">
        <f t="shared" si="21"/>
        <v>150</v>
      </c>
      <c r="H168" s="294">
        <f t="shared" si="21"/>
        <v>150</v>
      </c>
    </row>
    <row r="169" spans="1:8" ht="36" customHeight="1">
      <c r="A169" s="55">
        <v>700</v>
      </c>
      <c r="B169" s="56" t="s">
        <v>108</v>
      </c>
      <c r="C169" s="57">
        <v>9940040100</v>
      </c>
      <c r="D169" s="57">
        <v>200</v>
      </c>
      <c r="E169" s="58" t="s">
        <v>100</v>
      </c>
      <c r="F169" s="59">
        <f>F171</f>
        <v>186</v>
      </c>
      <c r="G169" s="59">
        <f>G171</f>
        <v>150</v>
      </c>
      <c r="H169" s="59">
        <f>H171</f>
        <v>150</v>
      </c>
    </row>
    <row r="170" spans="1:8" ht="6" customHeight="1" thickBot="1">
      <c r="A170" s="60"/>
      <c r="B170" s="61"/>
      <c r="C170" s="62"/>
      <c r="D170" s="62"/>
      <c r="E170" s="63"/>
      <c r="F170" s="64"/>
      <c r="G170" s="64"/>
      <c r="H170" s="64"/>
    </row>
    <row r="171" spans="1:8" ht="29.25" customHeight="1">
      <c r="A171" s="55">
        <v>700</v>
      </c>
      <c r="B171" s="56" t="s">
        <v>108</v>
      </c>
      <c r="C171" s="57">
        <v>9940040100</v>
      </c>
      <c r="D171" s="57">
        <v>240</v>
      </c>
      <c r="E171" s="58" t="s">
        <v>48</v>
      </c>
      <c r="F171" s="59">
        <f>F173</f>
        <v>186</v>
      </c>
      <c r="G171" s="59">
        <f>G173</f>
        <v>150</v>
      </c>
      <c r="H171" s="59">
        <f>H173</f>
        <v>150</v>
      </c>
    </row>
    <row r="172" spans="1:8" ht="9" customHeight="1" thickBot="1">
      <c r="A172" s="60"/>
      <c r="B172" s="61"/>
      <c r="C172" s="62"/>
      <c r="D172" s="62"/>
      <c r="E172" s="63"/>
      <c r="F172" s="64"/>
      <c r="G172" s="64"/>
      <c r="H172" s="64"/>
    </row>
    <row r="173" spans="1:8" ht="15.75" thickBot="1">
      <c r="A173" s="153">
        <v>700</v>
      </c>
      <c r="B173" s="29" t="s">
        <v>108</v>
      </c>
      <c r="C173" s="30">
        <v>9940040100</v>
      </c>
      <c r="D173" s="30">
        <v>244</v>
      </c>
      <c r="E173" s="54" t="s">
        <v>49</v>
      </c>
      <c r="F173" s="33">
        <v>186</v>
      </c>
      <c r="G173" s="154">
        <v>150</v>
      </c>
      <c r="H173" s="154">
        <v>150</v>
      </c>
    </row>
    <row r="174" spans="1:8" ht="26.25" thickBot="1">
      <c r="A174" s="293">
        <v>700</v>
      </c>
      <c r="B174" s="24" t="s">
        <v>111</v>
      </c>
      <c r="C174" s="19" t="s">
        <v>29</v>
      </c>
      <c r="D174" s="19" t="s">
        <v>24</v>
      </c>
      <c r="E174" s="25" t="s">
        <v>112</v>
      </c>
      <c r="F174" s="26">
        <f>F175+F190+F203</f>
        <v>19552.899999999998</v>
      </c>
      <c r="G174" s="26">
        <f>G175+G190+G203</f>
        <v>10173.210999999999</v>
      </c>
      <c r="H174" s="26">
        <f>H175+H190+H203</f>
        <v>10460.369999999999</v>
      </c>
    </row>
    <row r="175" spans="1:8" ht="15.75" thickBot="1">
      <c r="A175" s="228">
        <v>700</v>
      </c>
      <c r="B175" s="264" t="s">
        <v>113</v>
      </c>
      <c r="C175" s="19" t="s">
        <v>29</v>
      </c>
      <c r="D175" s="19" t="s">
        <v>24</v>
      </c>
      <c r="E175" s="265" t="s">
        <v>114</v>
      </c>
      <c r="F175" s="65">
        <f>F176</f>
        <v>1200.3</v>
      </c>
      <c r="G175" s="65">
        <f t="shared" ref="G175:H177" si="22">G176</f>
        <v>500</v>
      </c>
      <c r="H175" s="65">
        <f t="shared" si="22"/>
        <v>500</v>
      </c>
    </row>
    <row r="176" spans="1:8" ht="26.25" thickBot="1">
      <c r="A176" s="28">
        <v>700</v>
      </c>
      <c r="B176" s="160" t="s">
        <v>113</v>
      </c>
      <c r="C176" s="125">
        <v>9900000000</v>
      </c>
      <c r="D176" s="31" t="s">
        <v>24</v>
      </c>
      <c r="E176" s="161" t="s">
        <v>31</v>
      </c>
      <c r="F176" s="128">
        <f>F177</f>
        <v>1200.3</v>
      </c>
      <c r="G176" s="128">
        <f t="shared" si="22"/>
        <v>500</v>
      </c>
      <c r="H176" s="128">
        <f t="shared" si="22"/>
        <v>500</v>
      </c>
    </row>
    <row r="177" spans="1:8" ht="39" thickBot="1">
      <c r="A177" s="241">
        <v>700</v>
      </c>
      <c r="B177" s="160" t="s">
        <v>113</v>
      </c>
      <c r="C177" s="125">
        <v>9940000000</v>
      </c>
      <c r="D177" s="295" t="s">
        <v>24</v>
      </c>
      <c r="E177" s="161" t="s">
        <v>40</v>
      </c>
      <c r="F177" s="128">
        <f>F184+F185</f>
        <v>1200.3</v>
      </c>
      <c r="G177" s="128">
        <f t="shared" si="22"/>
        <v>500</v>
      </c>
      <c r="H177" s="128">
        <f t="shared" si="22"/>
        <v>500</v>
      </c>
    </row>
    <row r="178" spans="1:8" ht="32.25" customHeight="1">
      <c r="A178" s="101">
        <v>700</v>
      </c>
      <c r="B178" s="162" t="s">
        <v>113</v>
      </c>
      <c r="C178" s="163">
        <v>9940040300</v>
      </c>
      <c r="D178" s="296" t="s">
        <v>24</v>
      </c>
      <c r="E178" s="165" t="s">
        <v>115</v>
      </c>
      <c r="F178" s="166">
        <f>F180</f>
        <v>1000</v>
      </c>
      <c r="G178" s="166">
        <f>G180</f>
        <v>500</v>
      </c>
      <c r="H178" s="166">
        <f>H180</f>
        <v>500</v>
      </c>
    </row>
    <row r="179" spans="1:8" ht="8.25" customHeight="1" thickBot="1">
      <c r="A179" s="106"/>
      <c r="B179" s="167"/>
      <c r="C179" s="108"/>
      <c r="D179" s="297"/>
      <c r="E179" s="109"/>
      <c r="F179" s="110"/>
      <c r="G179" s="110"/>
      <c r="H179" s="110"/>
    </row>
    <row r="180" spans="1:8" ht="20.25" customHeight="1">
      <c r="A180" s="55">
        <v>700</v>
      </c>
      <c r="B180" s="56" t="s">
        <v>113</v>
      </c>
      <c r="C180" s="57">
        <v>9940040300</v>
      </c>
      <c r="D180" s="57">
        <v>200</v>
      </c>
      <c r="E180" s="58" t="s">
        <v>116</v>
      </c>
      <c r="F180" s="59">
        <f>F182</f>
        <v>1000</v>
      </c>
      <c r="G180" s="59">
        <f>G182</f>
        <v>500</v>
      </c>
      <c r="H180" s="59">
        <f>H182</f>
        <v>500</v>
      </c>
    </row>
    <row r="181" spans="1:8" ht="9.75" customHeight="1" thickBot="1">
      <c r="A181" s="111"/>
      <c r="B181" s="61"/>
      <c r="C181" s="62"/>
      <c r="D181" s="62"/>
      <c r="E181" s="63"/>
      <c r="F181" s="64"/>
      <c r="G181" s="64"/>
      <c r="H181" s="64"/>
    </row>
    <row r="182" spans="1:8" ht="33" customHeight="1">
      <c r="A182" s="55">
        <v>700</v>
      </c>
      <c r="B182" s="56" t="s">
        <v>113</v>
      </c>
      <c r="C182" s="57">
        <v>9940040300</v>
      </c>
      <c r="D182" s="57">
        <v>240</v>
      </c>
      <c r="E182" s="58" t="s">
        <v>48</v>
      </c>
      <c r="F182" s="59">
        <f>F184</f>
        <v>1000</v>
      </c>
      <c r="G182" s="59">
        <f t="shared" ref="G182:H182" si="23">G184</f>
        <v>500</v>
      </c>
      <c r="H182" s="59">
        <f t="shared" si="23"/>
        <v>500</v>
      </c>
    </row>
    <row r="183" spans="1:8" ht="8.25" customHeight="1" thickBot="1">
      <c r="A183" s="60"/>
      <c r="B183" s="61"/>
      <c r="C183" s="234"/>
      <c r="D183" s="62"/>
      <c r="E183" s="63"/>
      <c r="F183" s="64"/>
      <c r="G183" s="64"/>
      <c r="H183" s="64"/>
    </row>
    <row r="184" spans="1:8" ht="15.75" thickBot="1">
      <c r="A184" s="178">
        <v>700</v>
      </c>
      <c r="B184" s="113" t="s">
        <v>113</v>
      </c>
      <c r="C184" s="298">
        <v>9940040300</v>
      </c>
      <c r="D184" s="299">
        <v>244</v>
      </c>
      <c r="E184" s="54" t="s">
        <v>49</v>
      </c>
      <c r="F184" s="33">
        <v>1000</v>
      </c>
      <c r="G184" s="154">
        <v>500</v>
      </c>
      <c r="H184" s="154">
        <v>500</v>
      </c>
    </row>
    <row r="185" spans="1:8" ht="54.75" thickBot="1">
      <c r="A185" s="28">
        <v>700</v>
      </c>
      <c r="B185" s="155" t="s">
        <v>113</v>
      </c>
      <c r="C185" s="156">
        <f>C99</f>
        <v>9940040820</v>
      </c>
      <c r="D185" s="300" t="s">
        <v>24</v>
      </c>
      <c r="E185" s="301" t="str">
        <f>E99</f>
        <v>Расходы связанные с содержанием имущества, находящегося в муниципальной собственности городских и сельских поселений</v>
      </c>
      <c r="F185" s="275">
        <f>F186</f>
        <v>200.29999999999998</v>
      </c>
      <c r="G185" s="275">
        <f t="shared" ref="G185:H186" si="24">G186</f>
        <v>0</v>
      </c>
      <c r="H185" s="275">
        <f t="shared" si="24"/>
        <v>0</v>
      </c>
    </row>
    <row r="186" spans="1:8" ht="39" thickBot="1">
      <c r="A186" s="28">
        <v>700</v>
      </c>
      <c r="B186" s="232" t="s">
        <v>113</v>
      </c>
      <c r="C186" s="302">
        <f>C100</f>
        <v>9940040820</v>
      </c>
      <c r="D186" s="303">
        <f>D100</f>
        <v>200</v>
      </c>
      <c r="E186" s="304" t="str">
        <f>E100</f>
        <v>Закупка товаров, работ и услуг для обеспечения государственных (муниципальных) нужд</v>
      </c>
      <c r="F186" s="133">
        <f>F187</f>
        <v>200.29999999999998</v>
      </c>
      <c r="G186" s="133">
        <f t="shared" si="24"/>
        <v>0</v>
      </c>
      <c r="H186" s="133">
        <f t="shared" si="24"/>
        <v>0</v>
      </c>
    </row>
    <row r="187" spans="1:8" ht="39" thickBot="1">
      <c r="A187" s="92">
        <v>700</v>
      </c>
      <c r="B187" s="271" t="s">
        <v>113</v>
      </c>
      <c r="C187" s="113">
        <f>C101</f>
        <v>9940040820</v>
      </c>
      <c r="D187" s="136">
        <f>D101</f>
        <v>240</v>
      </c>
      <c r="E187" s="305" t="str">
        <f>E101</f>
        <v>Иные закупки товаров, работ и услуг для обеспечения государственных (муниципальных) нужд</v>
      </c>
      <c r="F187" s="97">
        <f>F188+F189</f>
        <v>200.29999999999998</v>
      </c>
      <c r="G187" s="97">
        <f>G188</f>
        <v>0</v>
      </c>
      <c r="H187" s="97">
        <f>H188</f>
        <v>0</v>
      </c>
    </row>
    <row r="188" spans="1:8" ht="15.75" thickBot="1">
      <c r="A188" s="112">
        <v>700</v>
      </c>
      <c r="B188" s="31" t="s">
        <v>113</v>
      </c>
      <c r="C188" s="80">
        <f>C102</f>
        <v>9940040820</v>
      </c>
      <c r="D188" s="306">
        <f>D102</f>
        <v>244</v>
      </c>
      <c r="E188" s="307" t="str">
        <f>E102</f>
        <v xml:space="preserve">Прочая  закупка товаров, работ и услуг </v>
      </c>
      <c r="F188" s="67">
        <v>197.1</v>
      </c>
      <c r="G188" s="127">
        <v>0</v>
      </c>
      <c r="H188" s="128">
        <v>0</v>
      </c>
    </row>
    <row r="189" spans="1:8" ht="15.75" thickBot="1">
      <c r="A189" s="112">
        <v>700</v>
      </c>
      <c r="B189" s="31" t="s">
        <v>113</v>
      </c>
      <c r="C189" s="80">
        <f>C103</f>
        <v>9940040820</v>
      </c>
      <c r="D189" s="306" t="str">
        <f>D103</f>
        <v>247</v>
      </c>
      <c r="E189" s="54" t="s">
        <v>50</v>
      </c>
      <c r="F189" s="67">
        <v>3.2</v>
      </c>
      <c r="G189" s="127">
        <v>0</v>
      </c>
      <c r="H189" s="128">
        <v>0</v>
      </c>
    </row>
    <row r="190" spans="1:8" ht="15.75" thickBot="1">
      <c r="A190" s="23">
        <v>700</v>
      </c>
      <c r="B190" s="264" t="s">
        <v>117</v>
      </c>
      <c r="C190" s="308" t="s">
        <v>29</v>
      </c>
      <c r="D190" s="309" t="s">
        <v>24</v>
      </c>
      <c r="E190" s="265" t="s">
        <v>118</v>
      </c>
      <c r="F190" s="26">
        <f t="shared" ref="F190:H192" si="25">F191</f>
        <v>919.8</v>
      </c>
      <c r="G190" s="26">
        <f t="shared" si="25"/>
        <v>1500</v>
      </c>
      <c r="H190" s="26">
        <f t="shared" si="25"/>
        <v>1000</v>
      </c>
    </row>
    <row r="191" spans="1:8" ht="26.25" thickBot="1">
      <c r="A191" s="92">
        <v>700</v>
      </c>
      <c r="B191" s="160" t="s">
        <v>117</v>
      </c>
      <c r="C191" s="125">
        <v>9900000000</v>
      </c>
      <c r="D191" s="31" t="s">
        <v>24</v>
      </c>
      <c r="E191" s="161" t="s">
        <v>31</v>
      </c>
      <c r="F191" s="154">
        <f t="shared" si="25"/>
        <v>919.8</v>
      </c>
      <c r="G191" s="154">
        <f t="shared" si="25"/>
        <v>1500</v>
      </c>
      <c r="H191" s="154">
        <f t="shared" si="25"/>
        <v>1000</v>
      </c>
    </row>
    <row r="192" spans="1:8" ht="39" thickBot="1">
      <c r="A192" s="28">
        <v>700</v>
      </c>
      <c r="B192" s="160" t="s">
        <v>117</v>
      </c>
      <c r="C192" s="125">
        <v>9940000000</v>
      </c>
      <c r="D192" s="31" t="s">
        <v>24</v>
      </c>
      <c r="E192" s="161" t="s">
        <v>40</v>
      </c>
      <c r="F192" s="128">
        <f t="shared" si="25"/>
        <v>919.8</v>
      </c>
      <c r="G192" s="128">
        <f t="shared" si="25"/>
        <v>1500</v>
      </c>
      <c r="H192" s="128">
        <f t="shared" si="25"/>
        <v>1000</v>
      </c>
    </row>
    <row r="193" spans="1:10" ht="30.75" customHeight="1">
      <c r="A193" s="101">
        <v>700</v>
      </c>
      <c r="B193" s="162" t="s">
        <v>117</v>
      </c>
      <c r="C193" s="163">
        <v>9940040340</v>
      </c>
      <c r="D193" s="164" t="s">
        <v>24</v>
      </c>
      <c r="E193" s="165" t="s">
        <v>119</v>
      </c>
      <c r="F193" s="166">
        <f>F195+F200</f>
        <v>919.8</v>
      </c>
      <c r="G193" s="166">
        <f>G195</f>
        <v>1500</v>
      </c>
      <c r="H193" s="166">
        <f>H195</f>
        <v>1000</v>
      </c>
    </row>
    <row r="194" spans="1:10" ht="8.25" customHeight="1" thickBot="1">
      <c r="A194" s="226"/>
      <c r="B194" s="167"/>
      <c r="C194" s="108"/>
      <c r="D194" s="168"/>
      <c r="E194" s="109"/>
      <c r="F194" s="110"/>
      <c r="G194" s="110"/>
      <c r="H194" s="110"/>
    </row>
    <row r="195" spans="1:10" ht="16.5" customHeight="1">
      <c r="A195" s="55">
        <v>700</v>
      </c>
      <c r="B195" s="56" t="s">
        <v>117</v>
      </c>
      <c r="C195" s="57">
        <v>9940040340</v>
      </c>
      <c r="D195" s="57">
        <v>200</v>
      </c>
      <c r="E195" s="58" t="s">
        <v>47</v>
      </c>
      <c r="F195" s="59">
        <f>F197</f>
        <v>669.8</v>
      </c>
      <c r="G195" s="59">
        <f>G197</f>
        <v>1500</v>
      </c>
      <c r="H195" s="59">
        <f>H197</f>
        <v>1000</v>
      </c>
    </row>
    <row r="196" spans="1:10" ht="21.75" customHeight="1" thickBot="1">
      <c r="A196" s="111"/>
      <c r="B196" s="233"/>
      <c r="C196" s="234"/>
      <c r="D196" s="234"/>
      <c r="E196" s="310"/>
      <c r="F196" s="237"/>
      <c r="G196" s="237"/>
      <c r="H196" s="237"/>
    </row>
    <row r="197" spans="1:10" ht="34.5" customHeight="1">
      <c r="A197" s="55">
        <v>700</v>
      </c>
      <c r="B197" s="149" t="s">
        <v>117</v>
      </c>
      <c r="C197" s="138">
        <v>9940040340</v>
      </c>
      <c r="D197" s="138">
        <v>240</v>
      </c>
      <c r="E197" s="140" t="s">
        <v>48</v>
      </c>
      <c r="F197" s="141">
        <f>F199</f>
        <v>669.8</v>
      </c>
      <c r="G197" s="141">
        <f>G199</f>
        <v>1500</v>
      </c>
      <c r="H197" s="142">
        <f>H199</f>
        <v>1000</v>
      </c>
    </row>
    <row r="198" spans="1:10" ht="8.25" customHeight="1" thickBot="1">
      <c r="A198" s="60"/>
      <c r="B198" s="151"/>
      <c r="C198" s="144"/>
      <c r="D198" s="144"/>
      <c r="E198" s="146"/>
      <c r="F198" s="147"/>
      <c r="G198" s="147"/>
      <c r="H198" s="148"/>
    </row>
    <row r="199" spans="1:10" ht="30.75" customHeight="1" thickBot="1">
      <c r="A199" s="241">
        <v>700</v>
      </c>
      <c r="B199" s="302" t="s">
        <v>117</v>
      </c>
      <c r="C199" s="311">
        <v>9940040340</v>
      </c>
      <c r="D199" s="311">
        <v>244</v>
      </c>
      <c r="E199" s="132" t="s">
        <v>49</v>
      </c>
      <c r="F199" s="133">
        <v>669.8</v>
      </c>
      <c r="G199" s="134">
        <v>1500</v>
      </c>
      <c r="H199" s="134">
        <v>1000</v>
      </c>
    </row>
    <row r="200" spans="1:10" ht="30.75" customHeight="1" thickBot="1">
      <c r="A200" s="197">
        <v>700</v>
      </c>
      <c r="B200" s="31" t="s">
        <v>117</v>
      </c>
      <c r="C200" s="270">
        <v>9940040340</v>
      </c>
      <c r="D200" s="81">
        <v>800</v>
      </c>
      <c r="E200" s="312" t="s">
        <v>51</v>
      </c>
      <c r="F200" s="97">
        <f>F202</f>
        <v>250</v>
      </c>
      <c r="G200" s="97">
        <f t="shared" ref="G200:H200" si="26">G202</f>
        <v>0</v>
      </c>
      <c r="H200" s="97">
        <f t="shared" si="26"/>
        <v>0</v>
      </c>
    </row>
    <row r="201" spans="1:10" ht="68.25" customHeight="1" thickBot="1">
      <c r="A201" s="28">
        <v>700</v>
      </c>
      <c r="B201" s="31" t="s">
        <v>117</v>
      </c>
      <c r="C201" s="270">
        <v>9940040340</v>
      </c>
      <c r="D201" s="81">
        <v>810</v>
      </c>
      <c r="E201" s="313" t="s">
        <v>120</v>
      </c>
      <c r="F201" s="67">
        <v>250</v>
      </c>
      <c r="G201" s="118">
        <v>0</v>
      </c>
      <c r="H201" s="119">
        <v>0</v>
      </c>
    </row>
    <row r="202" spans="1:10" ht="68.25" customHeight="1" thickBot="1">
      <c r="A202" s="28">
        <v>700</v>
      </c>
      <c r="B202" s="31" t="s">
        <v>117</v>
      </c>
      <c r="C202" s="270">
        <v>9940040340</v>
      </c>
      <c r="D202" s="81">
        <v>811</v>
      </c>
      <c r="E202" s="313" t="s">
        <v>121</v>
      </c>
      <c r="F202" s="67">
        <v>250</v>
      </c>
      <c r="G202" s="118">
        <v>0</v>
      </c>
      <c r="H202" s="119">
        <v>0</v>
      </c>
    </row>
    <row r="203" spans="1:10" ht="18.75" customHeight="1" thickBot="1">
      <c r="A203" s="23">
        <v>700</v>
      </c>
      <c r="B203" s="264" t="s">
        <v>122</v>
      </c>
      <c r="C203" s="308" t="s">
        <v>29</v>
      </c>
      <c r="D203" s="308" t="s">
        <v>24</v>
      </c>
      <c r="E203" s="265" t="s">
        <v>123</v>
      </c>
      <c r="F203" s="26">
        <f t="shared" ref="F203:H204" si="27">F204</f>
        <v>17432.8</v>
      </c>
      <c r="G203" s="26">
        <f t="shared" si="27"/>
        <v>8173.2110000000002</v>
      </c>
      <c r="H203" s="26">
        <f t="shared" si="27"/>
        <v>8960.369999999999</v>
      </c>
      <c r="J203" t="s">
        <v>124</v>
      </c>
    </row>
    <row r="204" spans="1:10" ht="34.5" customHeight="1" thickBot="1">
      <c r="A204" s="197">
        <v>700</v>
      </c>
      <c r="B204" s="160" t="s">
        <v>122</v>
      </c>
      <c r="C204" s="125">
        <v>9900000000</v>
      </c>
      <c r="D204" s="31" t="s">
        <v>24</v>
      </c>
      <c r="E204" s="161" t="s">
        <v>31</v>
      </c>
      <c r="F204" s="115">
        <f>F205+F223</f>
        <v>17432.8</v>
      </c>
      <c r="G204" s="115">
        <f t="shared" si="27"/>
        <v>8173.2110000000002</v>
      </c>
      <c r="H204" s="115">
        <f t="shared" si="27"/>
        <v>8960.369999999999</v>
      </c>
    </row>
    <row r="205" spans="1:10" ht="45.75" customHeight="1" thickBot="1">
      <c r="A205" s="28">
        <v>700</v>
      </c>
      <c r="B205" s="160" t="s">
        <v>122</v>
      </c>
      <c r="C205" s="125">
        <v>9940000000</v>
      </c>
      <c r="D205" s="31" t="s">
        <v>24</v>
      </c>
      <c r="E205" s="161" t="s">
        <v>40</v>
      </c>
      <c r="F205" s="128">
        <f>F206+F213+F217</f>
        <v>16328.72</v>
      </c>
      <c r="G205" s="128">
        <f>G206+G213+G217</f>
        <v>8173.2110000000002</v>
      </c>
      <c r="H205" s="128">
        <f>H206+H213+H217</f>
        <v>8960.369999999999</v>
      </c>
    </row>
    <row r="206" spans="1:10" ht="36" customHeight="1" thickBot="1">
      <c r="A206" s="91">
        <v>700</v>
      </c>
      <c r="B206" s="35" t="s">
        <v>122</v>
      </c>
      <c r="C206" s="36">
        <v>9940040350</v>
      </c>
      <c r="D206" s="31" t="s">
        <v>24</v>
      </c>
      <c r="E206" s="38" t="s">
        <v>125</v>
      </c>
      <c r="F206" s="39">
        <f>F207</f>
        <v>6033</v>
      </c>
      <c r="G206" s="39">
        <f>G207</f>
        <v>2250</v>
      </c>
      <c r="H206" s="39">
        <f>H207</f>
        <v>2194</v>
      </c>
    </row>
    <row r="207" spans="1:10" ht="29.25" customHeight="1">
      <c r="A207" s="55">
        <v>700</v>
      </c>
      <c r="B207" s="56" t="s">
        <v>122</v>
      </c>
      <c r="C207" s="57">
        <v>9940040350</v>
      </c>
      <c r="D207" s="57">
        <v>200</v>
      </c>
      <c r="E207" s="58" t="s">
        <v>47</v>
      </c>
      <c r="F207" s="59">
        <f>F209</f>
        <v>6033</v>
      </c>
      <c r="G207" s="59">
        <f>G209</f>
        <v>2250</v>
      </c>
      <c r="H207" s="59">
        <f>H209</f>
        <v>2194</v>
      </c>
    </row>
    <row r="208" spans="1:10" ht="20.25" customHeight="1" thickBot="1">
      <c r="A208" s="60"/>
      <c r="B208" s="61"/>
      <c r="C208" s="62"/>
      <c r="D208" s="62"/>
      <c r="E208" s="63"/>
      <c r="F208" s="64"/>
      <c r="G208" s="64"/>
      <c r="H208" s="64"/>
    </row>
    <row r="209" spans="1:10">
      <c r="A209" s="55">
        <v>700</v>
      </c>
      <c r="B209" s="56" t="s">
        <v>122</v>
      </c>
      <c r="C209" s="57">
        <v>9940040350</v>
      </c>
      <c r="D209" s="57">
        <v>240</v>
      </c>
      <c r="E209" s="58" t="s">
        <v>48</v>
      </c>
      <c r="F209" s="59">
        <f>F211+F212</f>
        <v>6033</v>
      </c>
      <c r="G209" s="59">
        <f t="shared" ref="G209:H209" si="28">G211+G212</f>
        <v>2250</v>
      </c>
      <c r="H209" s="59">
        <f t="shared" si="28"/>
        <v>2194</v>
      </c>
    </row>
    <row r="210" spans="1:10" ht="23.25" customHeight="1" thickBot="1">
      <c r="A210" s="60"/>
      <c r="B210" s="61"/>
      <c r="C210" s="62"/>
      <c r="D210" s="62"/>
      <c r="E210" s="63"/>
      <c r="F210" s="64"/>
      <c r="G210" s="64"/>
      <c r="H210" s="64"/>
    </row>
    <row r="211" spans="1:10" ht="18" customHeight="1" thickBot="1">
      <c r="A211" s="28">
        <v>700</v>
      </c>
      <c r="B211" s="29" t="s">
        <v>122</v>
      </c>
      <c r="C211" s="30">
        <v>9940040350</v>
      </c>
      <c r="D211" s="30">
        <v>244</v>
      </c>
      <c r="E211" s="54" t="s">
        <v>49</v>
      </c>
      <c r="F211" s="33">
        <v>3873</v>
      </c>
      <c r="G211" s="154">
        <v>750</v>
      </c>
      <c r="H211" s="154">
        <v>694</v>
      </c>
    </row>
    <row r="212" spans="1:10" ht="34.5" customHeight="1" thickBot="1">
      <c r="A212" s="28">
        <v>700</v>
      </c>
      <c r="B212" s="29" t="s">
        <v>122</v>
      </c>
      <c r="C212" s="30">
        <v>9940040350</v>
      </c>
      <c r="D212" s="30">
        <v>247</v>
      </c>
      <c r="E212" s="54" t="s">
        <v>50</v>
      </c>
      <c r="F212" s="33">
        <v>2160</v>
      </c>
      <c r="G212" s="154">
        <v>1500</v>
      </c>
      <c r="H212" s="154">
        <v>1500</v>
      </c>
    </row>
    <row r="213" spans="1:10" ht="39" customHeight="1" thickBot="1">
      <c r="A213" s="229">
        <v>700</v>
      </c>
      <c r="B213" s="35" t="s">
        <v>122</v>
      </c>
      <c r="C213" s="36">
        <v>9940040370</v>
      </c>
      <c r="D213" s="31"/>
      <c r="E213" s="38" t="s">
        <v>126</v>
      </c>
      <c r="F213" s="314">
        <f>F214</f>
        <v>0</v>
      </c>
      <c r="G213" s="39">
        <f t="shared" ref="G213:H215" si="29">G214</f>
        <v>500</v>
      </c>
      <c r="H213" s="39">
        <f t="shared" si="29"/>
        <v>250</v>
      </c>
    </row>
    <row r="214" spans="1:10" ht="39" thickBot="1">
      <c r="A214" s="28">
        <v>700</v>
      </c>
      <c r="B214" s="29" t="s">
        <v>122</v>
      </c>
      <c r="C214" s="30">
        <v>9940040370</v>
      </c>
      <c r="D214" s="30">
        <v>200</v>
      </c>
      <c r="E214" s="54" t="s">
        <v>47</v>
      </c>
      <c r="F214" s="315">
        <f>F215</f>
        <v>0</v>
      </c>
      <c r="G214" s="33">
        <f t="shared" si="29"/>
        <v>500</v>
      </c>
      <c r="H214" s="33">
        <f t="shared" si="29"/>
        <v>250</v>
      </c>
      <c r="J214" t="s">
        <v>127</v>
      </c>
    </row>
    <row r="215" spans="1:10" ht="39" thickBot="1">
      <c r="A215" s="28">
        <v>700</v>
      </c>
      <c r="B215" s="29" t="s">
        <v>122</v>
      </c>
      <c r="C215" s="30">
        <v>9940040370</v>
      </c>
      <c r="D215" s="30">
        <v>240</v>
      </c>
      <c r="E215" s="54" t="s">
        <v>48</v>
      </c>
      <c r="F215" s="315">
        <f>F216</f>
        <v>0</v>
      </c>
      <c r="G215" s="33">
        <f t="shared" si="29"/>
        <v>500</v>
      </c>
      <c r="H215" s="33">
        <f t="shared" si="29"/>
        <v>250</v>
      </c>
    </row>
    <row r="216" spans="1:10" ht="15.75" thickBot="1">
      <c r="A216" s="178">
        <v>700</v>
      </c>
      <c r="B216" s="29" t="s">
        <v>122</v>
      </c>
      <c r="C216" s="30">
        <v>9940040370</v>
      </c>
      <c r="D216" s="30">
        <v>244</v>
      </c>
      <c r="E216" s="54" t="s">
        <v>49</v>
      </c>
      <c r="F216" s="315">
        <v>0</v>
      </c>
      <c r="G216" s="154">
        <v>500</v>
      </c>
      <c r="H216" s="154">
        <v>250</v>
      </c>
    </row>
    <row r="217" spans="1:10" ht="41.25" thickBot="1">
      <c r="A217" s="91">
        <v>700</v>
      </c>
      <c r="B217" s="35" t="s">
        <v>122</v>
      </c>
      <c r="C217" s="36">
        <v>9940040380</v>
      </c>
      <c r="D217" s="31" t="s">
        <v>24</v>
      </c>
      <c r="E217" s="38" t="s">
        <v>128</v>
      </c>
      <c r="F217" s="39">
        <f>F218</f>
        <v>10295.719999999999</v>
      </c>
      <c r="G217" s="39">
        <f>G218</f>
        <v>5423.2110000000002</v>
      </c>
      <c r="H217" s="39">
        <f>H218</f>
        <v>6516.37</v>
      </c>
    </row>
    <row r="218" spans="1:10">
      <c r="A218" s="55">
        <v>700</v>
      </c>
      <c r="B218" s="56" t="s">
        <v>122</v>
      </c>
      <c r="C218" s="57">
        <v>9940040380</v>
      </c>
      <c r="D218" s="57">
        <v>200</v>
      </c>
      <c r="E218" s="58" t="s">
        <v>47</v>
      </c>
      <c r="F218" s="59">
        <f>F220</f>
        <v>10295.719999999999</v>
      </c>
      <c r="G218" s="59">
        <f>G220</f>
        <v>5423.2110000000002</v>
      </c>
      <c r="H218" s="59">
        <f>H220</f>
        <v>6516.37</v>
      </c>
    </row>
    <row r="219" spans="1:10" ht="27.75" customHeight="1" thickBot="1">
      <c r="A219" s="60"/>
      <c r="B219" s="61"/>
      <c r="C219" s="62"/>
      <c r="D219" s="62"/>
      <c r="E219" s="63"/>
      <c r="F219" s="64"/>
      <c r="G219" s="64"/>
      <c r="H219" s="64"/>
    </row>
    <row r="220" spans="1:10" ht="29.25" customHeight="1">
      <c r="A220" s="55">
        <v>700</v>
      </c>
      <c r="B220" s="56" t="s">
        <v>122</v>
      </c>
      <c r="C220" s="57">
        <v>9940040380</v>
      </c>
      <c r="D220" s="57">
        <v>240</v>
      </c>
      <c r="E220" s="58" t="s">
        <v>48</v>
      </c>
      <c r="F220" s="59">
        <f>F222</f>
        <v>10295.719999999999</v>
      </c>
      <c r="G220" s="59">
        <f>G222</f>
        <v>5423.2110000000002</v>
      </c>
      <c r="H220" s="59">
        <f>H222</f>
        <v>6516.37</v>
      </c>
    </row>
    <row r="221" spans="1:10" ht="24.75" customHeight="1" thickBot="1">
      <c r="A221" s="60"/>
      <c r="B221" s="61"/>
      <c r="C221" s="234"/>
      <c r="D221" s="62"/>
      <c r="E221" s="63"/>
      <c r="F221" s="64"/>
      <c r="G221" s="64"/>
      <c r="H221" s="64"/>
    </row>
    <row r="222" spans="1:10" ht="18" customHeight="1" thickBot="1">
      <c r="A222" s="112">
        <v>700</v>
      </c>
      <c r="B222" s="29" t="s">
        <v>122</v>
      </c>
      <c r="C222" s="316">
        <v>9940040380</v>
      </c>
      <c r="D222" s="299">
        <v>244</v>
      </c>
      <c r="E222" s="54" t="s">
        <v>49</v>
      </c>
      <c r="F222" s="33">
        <v>10295.719999999999</v>
      </c>
      <c r="G222" s="154">
        <v>5423.2110000000002</v>
      </c>
      <c r="H222" s="154">
        <v>6516.37</v>
      </c>
    </row>
    <row r="223" spans="1:10" ht="40.5" customHeight="1" thickBot="1">
      <c r="A223" s="171">
        <v>700</v>
      </c>
      <c r="B223" s="158" t="s">
        <v>122</v>
      </c>
      <c r="C223" s="317">
        <v>9950000000</v>
      </c>
      <c r="D223" s="158" t="s">
        <v>24</v>
      </c>
      <c r="E223" s="173" t="s">
        <v>75</v>
      </c>
      <c r="F223" s="39">
        <f>F224</f>
        <v>1104.08</v>
      </c>
      <c r="G223" s="294">
        <v>0</v>
      </c>
      <c r="H223" s="294">
        <v>0</v>
      </c>
    </row>
    <row r="224" spans="1:10" ht="41.25" customHeight="1" thickBot="1">
      <c r="A224" s="28">
        <v>700</v>
      </c>
      <c r="B224" s="80" t="s">
        <v>122</v>
      </c>
      <c r="C224" s="125" t="s">
        <v>129</v>
      </c>
      <c r="D224" s="270">
        <v>0</v>
      </c>
      <c r="E224" s="318" t="s">
        <v>130</v>
      </c>
      <c r="F224" s="154">
        <f>F225</f>
        <v>1104.08</v>
      </c>
      <c r="G224" s="154">
        <v>0</v>
      </c>
      <c r="H224" s="154">
        <v>0</v>
      </c>
    </row>
    <row r="225" spans="1:8" ht="37.5" customHeight="1" thickBot="1">
      <c r="A225" s="197">
        <v>700</v>
      </c>
      <c r="B225" s="319" t="s">
        <v>122</v>
      </c>
      <c r="C225" s="179" t="s">
        <v>129</v>
      </c>
      <c r="D225" s="272">
        <v>200</v>
      </c>
      <c r="E225" s="320" t="s">
        <v>47</v>
      </c>
      <c r="F225" s="154">
        <f>F226</f>
        <v>1104.08</v>
      </c>
      <c r="G225" s="154">
        <v>0</v>
      </c>
      <c r="H225" s="154">
        <v>0</v>
      </c>
    </row>
    <row r="226" spans="1:8" ht="38.25" customHeight="1" thickBot="1">
      <c r="A226" s="28">
        <v>700</v>
      </c>
      <c r="B226" s="80" t="s">
        <v>122</v>
      </c>
      <c r="C226" s="125" t="s">
        <v>129</v>
      </c>
      <c r="D226" s="270">
        <v>240</v>
      </c>
      <c r="E226" s="318" t="s">
        <v>48</v>
      </c>
      <c r="F226" s="154">
        <f>F227</f>
        <v>1104.08</v>
      </c>
      <c r="G226" s="154">
        <v>0</v>
      </c>
      <c r="H226" s="154">
        <v>0</v>
      </c>
    </row>
    <row r="227" spans="1:8" ht="18" customHeight="1" thickBot="1">
      <c r="A227" s="112">
        <v>700</v>
      </c>
      <c r="B227" s="29" t="s">
        <v>122</v>
      </c>
      <c r="C227" s="130" t="s">
        <v>129</v>
      </c>
      <c r="D227" s="272">
        <v>244</v>
      </c>
      <c r="E227" s="54" t="s">
        <v>49</v>
      </c>
      <c r="F227" s="33">
        <v>1104.08</v>
      </c>
      <c r="G227" s="154">
        <v>0</v>
      </c>
      <c r="H227" s="154">
        <v>0</v>
      </c>
    </row>
    <row r="228" spans="1:8" ht="31.5" customHeight="1" thickBot="1">
      <c r="A228" s="293">
        <v>700</v>
      </c>
      <c r="B228" s="24" t="s">
        <v>131</v>
      </c>
      <c r="C228" s="19" t="s">
        <v>29</v>
      </c>
      <c r="D228" s="19" t="s">
        <v>24</v>
      </c>
      <c r="E228" s="25" t="s">
        <v>132</v>
      </c>
      <c r="F228" s="26">
        <f t="shared" ref="F228:H230" si="30">F229</f>
        <v>12005.900000000001</v>
      </c>
      <c r="G228" s="26">
        <f t="shared" si="30"/>
        <v>4841</v>
      </c>
      <c r="H228" s="26">
        <f t="shared" si="30"/>
        <v>4841</v>
      </c>
    </row>
    <row r="229" spans="1:8" ht="15.75" customHeight="1" thickBot="1">
      <c r="A229" s="34">
        <v>700</v>
      </c>
      <c r="B229" s="172" t="s">
        <v>133</v>
      </c>
      <c r="C229" s="155" t="s">
        <v>29</v>
      </c>
      <c r="D229" s="155" t="s">
        <v>24</v>
      </c>
      <c r="E229" s="173" t="s">
        <v>134</v>
      </c>
      <c r="F229" s="39">
        <f>F230+F248</f>
        <v>12005.900000000001</v>
      </c>
      <c r="G229" s="39">
        <f t="shared" si="30"/>
        <v>4841</v>
      </c>
      <c r="H229" s="39">
        <f t="shared" si="30"/>
        <v>4841</v>
      </c>
    </row>
    <row r="230" spans="1:8" ht="26.25" thickBot="1">
      <c r="A230" s="197">
        <v>700</v>
      </c>
      <c r="B230" s="160" t="s">
        <v>133</v>
      </c>
      <c r="C230" s="125">
        <v>9900000000</v>
      </c>
      <c r="D230" s="31" t="s">
        <v>24</v>
      </c>
      <c r="E230" s="161" t="s">
        <v>31</v>
      </c>
      <c r="F230" s="115">
        <f>F231</f>
        <v>7446.0210000000006</v>
      </c>
      <c r="G230" s="115">
        <f t="shared" si="30"/>
        <v>4841</v>
      </c>
      <c r="H230" s="115">
        <f t="shared" si="30"/>
        <v>4841</v>
      </c>
    </row>
    <row r="231" spans="1:8" ht="39" thickBot="1">
      <c r="A231" s="28">
        <v>700</v>
      </c>
      <c r="B231" s="160" t="s">
        <v>133</v>
      </c>
      <c r="C231" s="125">
        <v>9940000000</v>
      </c>
      <c r="D231" s="31" t="s">
        <v>24</v>
      </c>
      <c r="E231" s="161" t="s">
        <v>40</v>
      </c>
      <c r="F231" s="128">
        <f>F234+F237+F244</f>
        <v>7446.0210000000006</v>
      </c>
      <c r="G231" s="128">
        <f>G232+G237</f>
        <v>4841</v>
      </c>
      <c r="H231" s="128">
        <f>H232+H237</f>
        <v>4841</v>
      </c>
    </row>
    <row r="232" spans="1:8" ht="39" thickBot="1">
      <c r="A232" s="321">
        <v>700</v>
      </c>
      <c r="B232" s="322" t="s">
        <v>133</v>
      </c>
      <c r="C232" s="323">
        <v>9940040500</v>
      </c>
      <c r="D232" s="31" t="s">
        <v>24</v>
      </c>
      <c r="E232" s="324" t="s">
        <v>135</v>
      </c>
      <c r="F232" s="325">
        <f t="shared" ref="F232:H233" si="31">F233</f>
        <v>4310.2080000000005</v>
      </c>
      <c r="G232" s="325">
        <f t="shared" si="31"/>
        <v>3266</v>
      </c>
      <c r="H232" s="325">
        <f t="shared" si="31"/>
        <v>3266</v>
      </c>
    </row>
    <row r="233" spans="1:8" ht="39" thickBot="1">
      <c r="A233" s="28">
        <v>700</v>
      </c>
      <c r="B233" s="29" t="s">
        <v>133</v>
      </c>
      <c r="C233" s="30">
        <v>9940040500</v>
      </c>
      <c r="D233" s="30">
        <v>600</v>
      </c>
      <c r="E233" s="242" t="s">
        <v>136</v>
      </c>
      <c r="F233" s="33">
        <f t="shared" si="31"/>
        <v>4310.2080000000005</v>
      </c>
      <c r="G233" s="33">
        <f t="shared" si="31"/>
        <v>3266</v>
      </c>
      <c r="H233" s="33">
        <f t="shared" si="31"/>
        <v>3266</v>
      </c>
    </row>
    <row r="234" spans="1:8" ht="24" customHeight="1" thickBot="1">
      <c r="A234" s="28">
        <v>700</v>
      </c>
      <c r="B234" s="31" t="s">
        <v>133</v>
      </c>
      <c r="C234" s="125">
        <v>9940040500</v>
      </c>
      <c r="D234" s="270">
        <v>610</v>
      </c>
      <c r="E234" s="326" t="s">
        <v>137</v>
      </c>
      <c r="F234" s="67">
        <f>F235+F236</f>
        <v>4310.2080000000005</v>
      </c>
      <c r="G234" s="67">
        <f>G235</f>
        <v>3266</v>
      </c>
      <c r="H234" s="67">
        <f>H235</f>
        <v>3266</v>
      </c>
    </row>
    <row r="235" spans="1:8" ht="51" customHeight="1" thickBot="1">
      <c r="A235" s="197">
        <v>700</v>
      </c>
      <c r="B235" s="29" t="s">
        <v>133</v>
      </c>
      <c r="C235" s="30">
        <v>9940040500</v>
      </c>
      <c r="D235" s="30">
        <v>611</v>
      </c>
      <c r="E235" s="54" t="s">
        <v>138</v>
      </c>
      <c r="F235" s="33">
        <v>3710.3</v>
      </c>
      <c r="G235" s="154">
        <v>3266</v>
      </c>
      <c r="H235" s="154">
        <v>3266</v>
      </c>
    </row>
    <row r="236" spans="1:8" ht="26.25" thickBot="1">
      <c r="A236" s="212">
        <v>700</v>
      </c>
      <c r="B236" s="327" t="s">
        <v>133</v>
      </c>
      <c r="C236" s="328">
        <v>9940040500</v>
      </c>
      <c r="D236" s="329">
        <v>612</v>
      </c>
      <c r="E236" s="330" t="s">
        <v>139</v>
      </c>
      <c r="F236" s="331">
        <v>599.90800000000002</v>
      </c>
      <c r="G236" s="332">
        <v>0</v>
      </c>
      <c r="H236" s="333">
        <v>0</v>
      </c>
    </row>
    <row r="237" spans="1:8">
      <c r="A237" s="334">
        <v>700</v>
      </c>
      <c r="B237" s="335" t="s">
        <v>133</v>
      </c>
      <c r="C237" s="336">
        <v>9940040510</v>
      </c>
      <c r="D237" s="337" t="s">
        <v>24</v>
      </c>
      <c r="E237" s="338" t="s">
        <v>140</v>
      </c>
      <c r="F237" s="169">
        <f>F239+F243</f>
        <v>3090.2139999999999</v>
      </c>
      <c r="G237" s="169">
        <f>G239</f>
        <v>1575</v>
      </c>
      <c r="H237" s="169">
        <f>H239</f>
        <v>1575</v>
      </c>
    </row>
    <row r="238" spans="1:8" ht="24.75" customHeight="1" thickBot="1">
      <c r="A238" s="339"/>
      <c r="B238" s="340"/>
      <c r="C238" s="341"/>
      <c r="D238" s="342"/>
      <c r="E238" s="343"/>
      <c r="F238" s="170"/>
      <c r="G238" s="170"/>
      <c r="H238" s="170"/>
    </row>
    <row r="239" spans="1:8">
      <c r="A239" s="55">
        <v>700</v>
      </c>
      <c r="B239" s="56" t="s">
        <v>133</v>
      </c>
      <c r="C239" s="57">
        <v>9940040510</v>
      </c>
      <c r="D239" s="57">
        <v>600</v>
      </c>
      <c r="E239" s="99" t="s">
        <v>136</v>
      </c>
      <c r="F239" s="59">
        <f>F241</f>
        <v>1462</v>
      </c>
      <c r="G239" s="59">
        <f>G241</f>
        <v>1575</v>
      </c>
      <c r="H239" s="59">
        <f>H241</f>
        <v>1575</v>
      </c>
    </row>
    <row r="240" spans="1:8" ht="28.5" customHeight="1" thickBot="1">
      <c r="A240" s="60"/>
      <c r="B240" s="61"/>
      <c r="C240" s="62"/>
      <c r="D240" s="62"/>
      <c r="E240" s="100"/>
      <c r="F240" s="64"/>
      <c r="G240" s="64"/>
      <c r="H240" s="64"/>
    </row>
    <row r="241" spans="1:8" ht="3.75" hidden="1" customHeight="1" thickBot="1">
      <c r="A241" s="28">
        <v>700</v>
      </c>
      <c r="B241" s="31" t="s">
        <v>133</v>
      </c>
      <c r="C241" s="125">
        <v>9940040500</v>
      </c>
      <c r="D241" s="270">
        <v>610</v>
      </c>
      <c r="E241" s="326" t="s">
        <v>137</v>
      </c>
      <c r="F241" s="67">
        <f>F242</f>
        <v>1462</v>
      </c>
      <c r="G241" s="67">
        <f>G242</f>
        <v>1575</v>
      </c>
      <c r="H241" s="67">
        <f>H242</f>
        <v>1575</v>
      </c>
    </row>
    <row r="242" spans="1:8" ht="70.5" customHeight="1" thickBot="1">
      <c r="A242" s="344">
        <v>700</v>
      </c>
      <c r="B242" s="345" t="s">
        <v>133</v>
      </c>
      <c r="C242" s="346">
        <v>9940040510</v>
      </c>
      <c r="D242" s="347">
        <v>611</v>
      </c>
      <c r="E242" s="348" t="s">
        <v>138</v>
      </c>
      <c r="F242" s="349">
        <v>1462</v>
      </c>
      <c r="G242" s="350">
        <v>1575</v>
      </c>
      <c r="H242" s="351">
        <v>1575</v>
      </c>
    </row>
    <row r="243" spans="1:8" ht="29.25" customHeight="1" thickBot="1">
      <c r="A243" s="212">
        <v>700</v>
      </c>
      <c r="B243" s="352" t="s">
        <v>133</v>
      </c>
      <c r="C243" s="353">
        <v>9940040510</v>
      </c>
      <c r="D243" s="354">
        <v>612</v>
      </c>
      <c r="E243" s="355" t="s">
        <v>139</v>
      </c>
      <c r="F243" s="86">
        <v>1628.2139999999999</v>
      </c>
      <c r="G243" s="356">
        <v>0</v>
      </c>
      <c r="H243" s="220">
        <v>0</v>
      </c>
    </row>
    <row r="244" spans="1:8" ht="32.25" customHeight="1" thickBot="1">
      <c r="A244" s="212">
        <v>700</v>
      </c>
      <c r="B244" s="202" t="s">
        <v>133</v>
      </c>
      <c r="C244" s="257" t="s">
        <v>141</v>
      </c>
      <c r="D244" s="357">
        <v>0</v>
      </c>
      <c r="E244" s="204" t="s">
        <v>142</v>
      </c>
      <c r="F244" s="86">
        <f>F245</f>
        <v>45.598999999999997</v>
      </c>
      <c r="G244" s="356">
        <v>0</v>
      </c>
      <c r="H244" s="220">
        <v>0</v>
      </c>
    </row>
    <row r="245" spans="1:8" ht="31.5" customHeight="1" thickBot="1">
      <c r="A245" s="358">
        <v>700</v>
      </c>
      <c r="B245" s="215" t="s">
        <v>133</v>
      </c>
      <c r="C245" s="359" t="s">
        <v>141</v>
      </c>
      <c r="D245" s="360">
        <v>600</v>
      </c>
      <c r="E245" s="217" t="s">
        <v>143</v>
      </c>
      <c r="F245" s="361">
        <f>F246</f>
        <v>45.598999999999997</v>
      </c>
      <c r="G245" s="362">
        <v>0</v>
      </c>
      <c r="H245" s="363">
        <v>0</v>
      </c>
    </row>
    <row r="246" spans="1:8" ht="21" customHeight="1" thickBot="1">
      <c r="A246" s="212">
        <v>700</v>
      </c>
      <c r="B246" s="202" t="s">
        <v>133</v>
      </c>
      <c r="C246" s="257" t="s">
        <v>141</v>
      </c>
      <c r="D246" s="357">
        <v>610</v>
      </c>
      <c r="E246" s="204" t="s">
        <v>137</v>
      </c>
      <c r="F246" s="86">
        <f>F247</f>
        <v>45.598999999999997</v>
      </c>
      <c r="G246" s="356">
        <v>0</v>
      </c>
      <c r="H246" s="220">
        <v>0</v>
      </c>
    </row>
    <row r="247" spans="1:8" ht="30.75" customHeight="1" thickBot="1">
      <c r="A247" s="358">
        <v>700</v>
      </c>
      <c r="B247" s="215" t="s">
        <v>133</v>
      </c>
      <c r="C247" s="359" t="s">
        <v>141</v>
      </c>
      <c r="D247" s="360">
        <v>611</v>
      </c>
      <c r="E247" s="217" t="s">
        <v>138</v>
      </c>
      <c r="F247" s="361">
        <v>45.598999999999997</v>
      </c>
      <c r="G247" s="362">
        <v>0</v>
      </c>
      <c r="H247" s="363">
        <v>0</v>
      </c>
    </row>
    <row r="248" spans="1:8" ht="34.5" customHeight="1" thickBot="1">
      <c r="A248" s="212">
        <v>700</v>
      </c>
      <c r="B248" s="202" t="s">
        <v>133</v>
      </c>
      <c r="C248" s="257">
        <v>9950000000</v>
      </c>
      <c r="D248" s="203" t="s">
        <v>24</v>
      </c>
      <c r="E248" s="204" t="s">
        <v>75</v>
      </c>
      <c r="F248" s="86">
        <f>F249</f>
        <v>4559.8789999999999</v>
      </c>
      <c r="G248" s="356">
        <v>0</v>
      </c>
      <c r="H248" s="220">
        <v>0</v>
      </c>
    </row>
    <row r="249" spans="1:8" ht="42.75" customHeight="1" thickBot="1">
      <c r="A249" s="358">
        <v>700</v>
      </c>
      <c r="B249" s="215" t="s">
        <v>133</v>
      </c>
      <c r="C249" s="359">
        <v>9950010680</v>
      </c>
      <c r="D249" s="216" t="s">
        <v>24</v>
      </c>
      <c r="E249" s="217" t="s">
        <v>144</v>
      </c>
      <c r="F249" s="361">
        <f>F250</f>
        <v>4559.8789999999999</v>
      </c>
      <c r="G249" s="362">
        <v>0</v>
      </c>
      <c r="H249" s="363">
        <v>0</v>
      </c>
    </row>
    <row r="250" spans="1:8" ht="30.75" customHeight="1" thickBot="1">
      <c r="A250" s="212">
        <v>700</v>
      </c>
      <c r="B250" s="202" t="s">
        <v>133</v>
      </c>
      <c r="C250" s="257">
        <v>9950010680</v>
      </c>
      <c r="D250" s="357">
        <v>600</v>
      </c>
      <c r="E250" s="204" t="s">
        <v>136</v>
      </c>
      <c r="F250" s="86">
        <f>F251</f>
        <v>4559.8789999999999</v>
      </c>
      <c r="G250" s="356">
        <v>0</v>
      </c>
      <c r="H250" s="220">
        <v>0</v>
      </c>
    </row>
    <row r="251" spans="1:8" ht="21" customHeight="1" thickBot="1">
      <c r="A251" s="358">
        <v>700</v>
      </c>
      <c r="B251" s="215" t="s">
        <v>133</v>
      </c>
      <c r="C251" s="359">
        <v>9950010680</v>
      </c>
      <c r="D251" s="360">
        <v>610</v>
      </c>
      <c r="E251" s="217" t="s">
        <v>137</v>
      </c>
      <c r="F251" s="361">
        <f>F252</f>
        <v>4559.8789999999999</v>
      </c>
      <c r="G251" s="362">
        <v>0</v>
      </c>
      <c r="H251" s="363">
        <v>0</v>
      </c>
    </row>
    <row r="252" spans="1:8" ht="67.5" customHeight="1" thickBot="1">
      <c r="A252" s="212">
        <v>700</v>
      </c>
      <c r="B252" s="202" t="s">
        <v>133</v>
      </c>
      <c r="C252" s="257">
        <v>9950010680</v>
      </c>
      <c r="D252" s="357">
        <v>611</v>
      </c>
      <c r="E252" s="204" t="s">
        <v>138</v>
      </c>
      <c r="F252" s="86">
        <v>4559.8789999999999</v>
      </c>
      <c r="G252" s="356">
        <v>0</v>
      </c>
      <c r="H252" s="220">
        <v>0</v>
      </c>
    </row>
    <row r="253" spans="1:8" ht="21" customHeight="1" thickBot="1">
      <c r="A253" s="263">
        <v>700</v>
      </c>
      <c r="B253" s="364">
        <v>1000</v>
      </c>
      <c r="C253" s="309" t="s">
        <v>29</v>
      </c>
      <c r="D253" s="365" t="s">
        <v>24</v>
      </c>
      <c r="E253" s="366" t="s">
        <v>145</v>
      </c>
      <c r="F253" s="367">
        <f>F254+F261</f>
        <v>3270</v>
      </c>
      <c r="G253" s="368">
        <f>G254</f>
        <v>7.4</v>
      </c>
      <c r="H253" s="369">
        <f>H254</f>
        <v>7.3019999999999996</v>
      </c>
    </row>
    <row r="254" spans="1:8" ht="30.75" customHeight="1" thickBot="1">
      <c r="A254" s="91">
        <v>700</v>
      </c>
      <c r="B254" s="370">
        <v>1001</v>
      </c>
      <c r="C254" s="155" t="s">
        <v>29</v>
      </c>
      <c r="D254" s="155" t="s">
        <v>24</v>
      </c>
      <c r="E254" s="173" t="s">
        <v>146</v>
      </c>
      <c r="F254" s="39">
        <f t="shared" ref="F254:H259" si="32">F255</f>
        <v>0</v>
      </c>
      <c r="G254" s="39">
        <f t="shared" si="32"/>
        <v>7.4</v>
      </c>
      <c r="H254" s="39">
        <f t="shared" si="32"/>
        <v>7.3019999999999996</v>
      </c>
    </row>
    <row r="255" spans="1:8" ht="26.25" thickBot="1">
      <c r="A255" s="28">
        <v>700</v>
      </c>
      <c r="B255" s="160" t="s">
        <v>147</v>
      </c>
      <c r="C255" s="125">
        <v>9900000000</v>
      </c>
      <c r="D255" s="31" t="s">
        <v>24</v>
      </c>
      <c r="E255" s="161" t="s">
        <v>31</v>
      </c>
      <c r="F255" s="154">
        <f t="shared" si="32"/>
        <v>0</v>
      </c>
      <c r="G255" s="33">
        <f t="shared" si="32"/>
        <v>7.4</v>
      </c>
      <c r="H255" s="33">
        <f t="shared" si="32"/>
        <v>7.3019999999999996</v>
      </c>
    </row>
    <row r="256" spans="1:8" ht="26.25" thickBot="1">
      <c r="A256" s="197">
        <v>700</v>
      </c>
      <c r="B256" s="299">
        <v>1001</v>
      </c>
      <c r="C256" s="30">
        <v>9930000000</v>
      </c>
      <c r="D256" s="31" t="s">
        <v>24</v>
      </c>
      <c r="E256" s="54" t="s">
        <v>148</v>
      </c>
      <c r="F256" s="33">
        <f t="shared" si="32"/>
        <v>0</v>
      </c>
      <c r="G256" s="33">
        <f t="shared" si="32"/>
        <v>7.4</v>
      </c>
      <c r="H256" s="33">
        <f t="shared" si="32"/>
        <v>7.3019999999999996</v>
      </c>
    </row>
    <row r="257" spans="1:8" ht="26.25" thickBot="1">
      <c r="A257" s="28">
        <v>700</v>
      </c>
      <c r="B257" s="299">
        <v>1001</v>
      </c>
      <c r="C257" s="30">
        <v>9930040110</v>
      </c>
      <c r="D257" s="31" t="s">
        <v>24</v>
      </c>
      <c r="E257" s="54" t="s">
        <v>149</v>
      </c>
      <c r="F257" s="33">
        <f t="shared" si="32"/>
        <v>0</v>
      </c>
      <c r="G257" s="33">
        <f t="shared" si="32"/>
        <v>7.4</v>
      </c>
      <c r="H257" s="33">
        <f t="shared" si="32"/>
        <v>7.3019999999999996</v>
      </c>
    </row>
    <row r="258" spans="1:8" ht="26.25" thickBot="1">
      <c r="A258" s="197">
        <v>700</v>
      </c>
      <c r="B258" s="299">
        <v>1001</v>
      </c>
      <c r="C258" s="30">
        <v>9930040110</v>
      </c>
      <c r="D258" s="30">
        <v>300</v>
      </c>
      <c r="E258" s="54" t="s">
        <v>150</v>
      </c>
      <c r="F258" s="33">
        <f t="shared" si="32"/>
        <v>0</v>
      </c>
      <c r="G258" s="33">
        <f t="shared" si="32"/>
        <v>7.4</v>
      </c>
      <c r="H258" s="33">
        <f t="shared" si="32"/>
        <v>7.3019999999999996</v>
      </c>
    </row>
    <row r="259" spans="1:8" ht="26.25" thickBot="1">
      <c r="A259" s="28">
        <v>700</v>
      </c>
      <c r="B259" s="371">
        <v>1001</v>
      </c>
      <c r="C259" s="371">
        <v>9930040110</v>
      </c>
      <c r="D259" s="299">
        <v>310</v>
      </c>
      <c r="E259" s="54" t="s">
        <v>151</v>
      </c>
      <c r="F259" s="33">
        <f t="shared" si="32"/>
        <v>0</v>
      </c>
      <c r="G259" s="33">
        <f>G260</f>
        <v>7.4</v>
      </c>
      <c r="H259" s="33">
        <f>H260</f>
        <v>7.3019999999999996</v>
      </c>
    </row>
    <row r="260" spans="1:8" ht="26.25" thickBot="1">
      <c r="A260" s="28">
        <v>700</v>
      </c>
      <c r="B260" s="299">
        <v>1001</v>
      </c>
      <c r="C260" s="30">
        <v>9930040110</v>
      </c>
      <c r="D260" s="30">
        <v>312</v>
      </c>
      <c r="E260" s="54" t="s">
        <v>152</v>
      </c>
      <c r="F260" s="33">
        <v>0</v>
      </c>
      <c r="G260" s="154">
        <v>7.4</v>
      </c>
      <c r="H260" s="154">
        <v>7.3019999999999996</v>
      </c>
    </row>
    <row r="261" spans="1:8" ht="15.75" thickBot="1">
      <c r="A261" s="229">
        <v>700</v>
      </c>
      <c r="B261" s="372">
        <v>1004</v>
      </c>
      <c r="C261" s="155" t="s">
        <v>29</v>
      </c>
      <c r="D261" s="155" t="s">
        <v>24</v>
      </c>
      <c r="E261" s="38" t="s">
        <v>153</v>
      </c>
      <c r="F261" s="39">
        <f t="shared" ref="F261:F265" si="33">F262</f>
        <v>3270</v>
      </c>
      <c r="G261" s="294">
        <v>0</v>
      </c>
      <c r="H261" s="294">
        <v>0</v>
      </c>
    </row>
    <row r="262" spans="1:8" ht="26.25" thickBot="1">
      <c r="A262" s="28">
        <v>700</v>
      </c>
      <c r="B262" s="299">
        <v>1004</v>
      </c>
      <c r="C262" s="30">
        <v>9900000000</v>
      </c>
      <c r="D262" s="31" t="s">
        <v>24</v>
      </c>
      <c r="E262" s="54" t="s">
        <v>31</v>
      </c>
      <c r="F262" s="33">
        <f>F263+F268</f>
        <v>3270</v>
      </c>
      <c r="G262" s="154">
        <v>0</v>
      </c>
      <c r="H262" s="154">
        <v>0</v>
      </c>
    </row>
    <row r="263" spans="1:8" ht="39" thickBot="1">
      <c r="A263" s="197">
        <v>700</v>
      </c>
      <c r="B263" s="299">
        <v>1004</v>
      </c>
      <c r="C263" s="30">
        <v>9940000000</v>
      </c>
      <c r="D263" s="31" t="s">
        <v>24</v>
      </c>
      <c r="E263" s="54" t="s">
        <v>40</v>
      </c>
      <c r="F263" s="33">
        <f t="shared" si="33"/>
        <v>654</v>
      </c>
      <c r="G263" s="154">
        <v>0</v>
      </c>
      <c r="H263" s="154">
        <v>0</v>
      </c>
    </row>
    <row r="264" spans="1:8" ht="51.75" thickBot="1">
      <c r="A264" s="28">
        <v>700</v>
      </c>
      <c r="B264" s="299">
        <v>1004</v>
      </c>
      <c r="C264" s="30" t="s">
        <v>154</v>
      </c>
      <c r="D264" s="31" t="s">
        <v>24</v>
      </c>
      <c r="E264" s="54" t="s">
        <v>155</v>
      </c>
      <c r="F264" s="33">
        <f t="shared" si="33"/>
        <v>654</v>
      </c>
      <c r="G264" s="154">
        <v>0</v>
      </c>
      <c r="H264" s="154">
        <v>0</v>
      </c>
    </row>
    <row r="265" spans="1:8" ht="26.25" thickBot="1">
      <c r="A265" s="28">
        <v>700</v>
      </c>
      <c r="B265" s="299">
        <v>1004</v>
      </c>
      <c r="C265" s="114" t="s">
        <v>154</v>
      </c>
      <c r="D265" s="30">
        <v>300</v>
      </c>
      <c r="E265" s="54" t="s">
        <v>150</v>
      </c>
      <c r="F265" s="33">
        <f t="shared" si="33"/>
        <v>654</v>
      </c>
      <c r="G265" s="154">
        <v>0</v>
      </c>
      <c r="H265" s="154">
        <v>0</v>
      </c>
    </row>
    <row r="266" spans="1:8" ht="26.25" thickBot="1">
      <c r="A266" s="197">
        <v>700</v>
      </c>
      <c r="B266" s="299">
        <v>1004</v>
      </c>
      <c r="C266" s="316" t="s">
        <v>154</v>
      </c>
      <c r="D266" s="299">
        <v>320</v>
      </c>
      <c r="E266" s="54" t="s">
        <v>156</v>
      </c>
      <c r="F266" s="33">
        <f>F267</f>
        <v>654</v>
      </c>
      <c r="G266" s="154">
        <v>0</v>
      </c>
      <c r="H266" s="154">
        <v>0</v>
      </c>
    </row>
    <row r="267" spans="1:8" ht="26.25" thickBot="1">
      <c r="A267" s="92">
        <v>700</v>
      </c>
      <c r="B267" s="272">
        <v>1004</v>
      </c>
      <c r="C267" s="179" t="s">
        <v>154</v>
      </c>
      <c r="D267" s="272">
        <v>322</v>
      </c>
      <c r="E267" s="83" t="s">
        <v>157</v>
      </c>
      <c r="F267" s="97">
        <v>654</v>
      </c>
      <c r="G267" s="115">
        <v>0</v>
      </c>
      <c r="H267" s="115">
        <v>0</v>
      </c>
    </row>
    <row r="268" spans="1:8" ht="41.25" customHeight="1" thickBot="1">
      <c r="A268" s="91">
        <v>700</v>
      </c>
      <c r="B268" s="373">
        <v>1004</v>
      </c>
      <c r="C268" s="268">
        <v>9950000000</v>
      </c>
      <c r="D268" s="156" t="s">
        <v>24</v>
      </c>
      <c r="E268" s="374" t="s">
        <v>75</v>
      </c>
      <c r="F268" s="275">
        <f>F269</f>
        <v>2616</v>
      </c>
      <c r="G268" s="276">
        <v>0</v>
      </c>
      <c r="H268" s="277">
        <v>0</v>
      </c>
    </row>
    <row r="269" spans="1:8" ht="39" thickBot="1">
      <c r="A269" s="197">
        <v>700</v>
      </c>
      <c r="B269" s="272">
        <v>1004</v>
      </c>
      <c r="C269" s="179">
        <v>9950010290</v>
      </c>
      <c r="D269" s="375" t="s">
        <v>24</v>
      </c>
      <c r="E269" s="180" t="s">
        <v>158</v>
      </c>
      <c r="F269" s="97">
        <f>F270</f>
        <v>2616</v>
      </c>
      <c r="G269" s="115">
        <v>0</v>
      </c>
      <c r="H269" s="115">
        <v>0</v>
      </c>
    </row>
    <row r="270" spans="1:8" ht="26.25" thickBot="1">
      <c r="A270" s="28">
        <v>700</v>
      </c>
      <c r="B270" s="270">
        <v>1004</v>
      </c>
      <c r="C270" s="125">
        <v>9950010290</v>
      </c>
      <c r="D270" s="270">
        <v>300</v>
      </c>
      <c r="E270" s="117" t="s">
        <v>150</v>
      </c>
      <c r="F270" s="67">
        <f>F271</f>
        <v>2616</v>
      </c>
      <c r="G270" s="118">
        <v>0</v>
      </c>
      <c r="H270" s="119">
        <v>0</v>
      </c>
    </row>
    <row r="271" spans="1:8" ht="33.75" customHeight="1" thickBot="1">
      <c r="A271" s="197">
        <v>700</v>
      </c>
      <c r="B271" s="272">
        <v>1004</v>
      </c>
      <c r="C271" s="179">
        <v>9950010290</v>
      </c>
      <c r="D271" s="272">
        <v>320</v>
      </c>
      <c r="E271" s="320" t="s">
        <v>156</v>
      </c>
      <c r="F271" s="115">
        <f>F272</f>
        <v>2616</v>
      </c>
      <c r="G271" s="115">
        <v>0</v>
      </c>
      <c r="H271" s="115">
        <v>0</v>
      </c>
    </row>
    <row r="272" spans="1:8" ht="27.75" customHeight="1" thickBot="1">
      <c r="A272" s="28">
        <v>700</v>
      </c>
      <c r="B272" s="270">
        <v>1004</v>
      </c>
      <c r="C272" s="125">
        <v>9950010290</v>
      </c>
      <c r="D272" s="270">
        <v>322</v>
      </c>
      <c r="E272" s="117" t="s">
        <v>157</v>
      </c>
      <c r="F272" s="67">
        <v>2616</v>
      </c>
      <c r="G272" s="118">
        <v>0</v>
      </c>
      <c r="H272" s="119">
        <v>0</v>
      </c>
    </row>
    <row r="273" spans="1:8" ht="15.75" thickBot="1">
      <c r="A273" s="263">
        <v>700</v>
      </c>
      <c r="B273" s="376">
        <v>1100</v>
      </c>
      <c r="C273" s="308" t="s">
        <v>29</v>
      </c>
      <c r="D273" s="309" t="s">
        <v>24</v>
      </c>
      <c r="E273" s="377" t="s">
        <v>159</v>
      </c>
      <c r="F273" s="26">
        <f t="shared" ref="F273:H275" si="34">F274</f>
        <v>700</v>
      </c>
      <c r="G273" s="26">
        <f t="shared" si="34"/>
        <v>500</v>
      </c>
      <c r="H273" s="26">
        <f t="shared" si="34"/>
        <v>500</v>
      </c>
    </row>
    <row r="274" spans="1:8" ht="15.75" thickBot="1">
      <c r="A274" s="228">
        <v>700</v>
      </c>
      <c r="B274" s="378">
        <v>1102</v>
      </c>
      <c r="C274" s="19" t="s">
        <v>29</v>
      </c>
      <c r="D274" s="19" t="s">
        <v>24</v>
      </c>
      <c r="E274" s="265" t="s">
        <v>160</v>
      </c>
      <c r="F274" s="65">
        <f t="shared" si="34"/>
        <v>700</v>
      </c>
      <c r="G274" s="65">
        <f t="shared" si="34"/>
        <v>500</v>
      </c>
      <c r="H274" s="65">
        <f t="shared" si="34"/>
        <v>500</v>
      </c>
    </row>
    <row r="275" spans="1:8" ht="26.25" thickBot="1">
      <c r="A275" s="28">
        <v>700</v>
      </c>
      <c r="B275" s="160" t="s">
        <v>161</v>
      </c>
      <c r="C275" s="125">
        <v>9900000000</v>
      </c>
      <c r="D275" s="31" t="s">
        <v>24</v>
      </c>
      <c r="E275" s="161" t="s">
        <v>31</v>
      </c>
      <c r="F275" s="128">
        <f t="shared" si="34"/>
        <v>700</v>
      </c>
      <c r="G275" s="128">
        <f t="shared" si="34"/>
        <v>500</v>
      </c>
      <c r="H275" s="128">
        <f t="shared" si="34"/>
        <v>500</v>
      </c>
    </row>
    <row r="276" spans="1:8">
      <c r="A276" s="55">
        <v>700</v>
      </c>
      <c r="B276" s="379">
        <v>1102</v>
      </c>
      <c r="C276" s="234">
        <v>9940000000</v>
      </c>
      <c r="D276" s="139" t="s">
        <v>24</v>
      </c>
      <c r="E276" s="310" t="s">
        <v>162</v>
      </c>
      <c r="F276" s="237">
        <f>F278</f>
        <v>700</v>
      </c>
      <c r="G276" s="59">
        <f>G278</f>
        <v>500</v>
      </c>
      <c r="H276" s="59">
        <f>H278</f>
        <v>500</v>
      </c>
    </row>
    <row r="277" spans="1:8" s="380" customFormat="1" ht="25.5" customHeight="1" thickBot="1">
      <c r="A277" s="60"/>
      <c r="B277" s="379"/>
      <c r="C277" s="234"/>
      <c r="D277" s="239"/>
      <c r="E277" s="310"/>
      <c r="F277" s="237"/>
      <c r="G277" s="237"/>
      <c r="H277" s="237"/>
    </row>
    <row r="278" spans="1:8">
      <c r="A278" s="55">
        <v>700</v>
      </c>
      <c r="B278" s="381">
        <v>1102</v>
      </c>
      <c r="C278" s="57">
        <v>9940040530</v>
      </c>
      <c r="D278" s="382" t="s">
        <v>24</v>
      </c>
      <c r="E278" s="58" t="s">
        <v>163</v>
      </c>
      <c r="F278" s="59">
        <f>F280+F283</f>
        <v>700</v>
      </c>
      <c r="G278" s="59">
        <f t="shared" ref="G278:H278" si="35">G283</f>
        <v>500</v>
      </c>
      <c r="H278" s="59">
        <f t="shared" si="35"/>
        <v>500</v>
      </c>
    </row>
    <row r="279" spans="1:8" ht="28.5" customHeight="1" thickBot="1">
      <c r="A279" s="60"/>
      <c r="B279" s="383"/>
      <c r="C279" s="62"/>
      <c r="D279" s="239"/>
      <c r="E279" s="63"/>
      <c r="F279" s="64"/>
      <c r="G279" s="64"/>
      <c r="H279" s="64"/>
    </row>
    <row r="280" spans="1:8" ht="76.5" customHeight="1" thickBot="1">
      <c r="A280" s="197">
        <v>700</v>
      </c>
      <c r="B280" s="384">
        <v>1102</v>
      </c>
      <c r="C280" s="222">
        <v>9940040530</v>
      </c>
      <c r="D280" s="223">
        <v>100</v>
      </c>
      <c r="E280" s="385" t="s">
        <v>34</v>
      </c>
      <c r="F280" s="97">
        <v>30.1</v>
      </c>
      <c r="G280" s="97">
        <v>0</v>
      </c>
      <c r="H280" s="97">
        <v>0</v>
      </c>
    </row>
    <row r="281" spans="1:8" ht="27.75" customHeight="1" thickBot="1">
      <c r="A281" s="28">
        <v>700</v>
      </c>
      <c r="B281" s="386">
        <v>1102</v>
      </c>
      <c r="C281" s="175">
        <v>9940040530</v>
      </c>
      <c r="D281" s="387">
        <v>120</v>
      </c>
      <c r="E281" s="176" t="s">
        <v>35</v>
      </c>
      <c r="F281" s="67">
        <v>30.1</v>
      </c>
      <c r="G281" s="67">
        <v>0</v>
      </c>
      <c r="H281" s="68">
        <v>0</v>
      </c>
    </row>
    <row r="282" spans="1:8" ht="42.75" customHeight="1" thickBot="1">
      <c r="A282" s="28">
        <v>700</v>
      </c>
      <c r="B282" s="386">
        <v>1102</v>
      </c>
      <c r="C282" s="175">
        <v>9940040530</v>
      </c>
      <c r="D282" s="387">
        <v>123</v>
      </c>
      <c r="E282" s="176" t="s">
        <v>164</v>
      </c>
      <c r="F282" s="67">
        <v>30.1</v>
      </c>
      <c r="G282" s="67">
        <v>0</v>
      </c>
      <c r="H282" s="68">
        <v>0</v>
      </c>
    </row>
    <row r="283" spans="1:8" ht="33" customHeight="1">
      <c r="A283" s="55">
        <v>700</v>
      </c>
      <c r="B283" s="388">
        <v>1102</v>
      </c>
      <c r="C283" s="138">
        <v>9940040530</v>
      </c>
      <c r="D283" s="138">
        <v>200</v>
      </c>
      <c r="E283" s="150" t="s">
        <v>47</v>
      </c>
      <c r="F283" s="141">
        <f>F285</f>
        <v>669.9</v>
      </c>
      <c r="G283" s="141">
        <f>G285</f>
        <v>500</v>
      </c>
      <c r="H283" s="142">
        <f>H285</f>
        <v>500</v>
      </c>
    </row>
    <row r="284" spans="1:8" ht="6" customHeight="1" thickBot="1">
      <c r="A284" s="60"/>
      <c r="B284" s="389"/>
      <c r="C284" s="144"/>
      <c r="D284" s="144"/>
      <c r="E284" s="152"/>
      <c r="F284" s="147"/>
      <c r="G284" s="147"/>
      <c r="H284" s="148"/>
    </row>
    <row r="285" spans="1:8" ht="6" customHeight="1">
      <c r="A285" s="111">
        <v>700</v>
      </c>
      <c r="B285" s="379">
        <v>1102</v>
      </c>
      <c r="C285" s="234">
        <v>9940040530</v>
      </c>
      <c r="D285" s="234">
        <v>240</v>
      </c>
      <c r="E285" s="236" t="s">
        <v>48</v>
      </c>
      <c r="F285" s="237">
        <f>F287</f>
        <v>669.9</v>
      </c>
      <c r="G285" s="237">
        <f>G287</f>
        <v>500</v>
      </c>
      <c r="H285" s="237">
        <f>H287</f>
        <v>500</v>
      </c>
    </row>
    <row r="286" spans="1:8" ht="39.75" customHeight="1" thickBot="1">
      <c r="A286" s="60"/>
      <c r="B286" s="383"/>
      <c r="C286" s="62"/>
      <c r="D286" s="62"/>
      <c r="E286" s="100"/>
      <c r="F286" s="64"/>
      <c r="G286" s="64"/>
      <c r="H286" s="64"/>
    </row>
    <row r="287" spans="1:8" ht="18" customHeight="1" thickBot="1">
      <c r="A287" s="28">
        <v>700</v>
      </c>
      <c r="B287" s="299">
        <v>1102</v>
      </c>
      <c r="C287" s="30">
        <v>9940040530</v>
      </c>
      <c r="D287" s="30">
        <v>244</v>
      </c>
      <c r="E287" s="54" t="s">
        <v>49</v>
      </c>
      <c r="F287" s="33">
        <v>669.9</v>
      </c>
      <c r="G287" s="154">
        <v>500</v>
      </c>
      <c r="H287" s="154">
        <v>500</v>
      </c>
    </row>
    <row r="288" spans="1:8" ht="30" customHeight="1" thickBot="1">
      <c r="A288" s="390"/>
      <c r="B288" s="391"/>
      <c r="C288" s="392"/>
      <c r="D288" s="30"/>
      <c r="E288" s="25" t="s">
        <v>165</v>
      </c>
      <c r="F288" s="26">
        <f>F26+F112+F128+F144+F174+F228+F253+F273</f>
        <v>67013.499530000001</v>
      </c>
      <c r="G288" s="26">
        <f>G26+G112+G128+G144+G174+G228+G253+G273</f>
        <v>36475.561000000002</v>
      </c>
      <c r="H288" s="26">
        <f>H26+H112+H128+H144+H174+H228+H253+H273</f>
        <v>35890.222000000002</v>
      </c>
    </row>
    <row r="289" spans="2:2" ht="8.25" customHeight="1">
      <c r="B289" s="393"/>
    </row>
  </sheetData>
  <mergeCells count="305">
    <mergeCell ref="G285:G286"/>
    <mergeCell ref="H285:H286"/>
    <mergeCell ref="A285:A286"/>
    <mergeCell ref="B285:B286"/>
    <mergeCell ref="C285:C286"/>
    <mergeCell ref="D285:D286"/>
    <mergeCell ref="E285:E286"/>
    <mergeCell ref="F285:F286"/>
    <mergeCell ref="G278:G279"/>
    <mergeCell ref="H278:H279"/>
    <mergeCell ref="A283:A284"/>
    <mergeCell ref="B283:B284"/>
    <mergeCell ref="C283:C284"/>
    <mergeCell ref="D283:D284"/>
    <mergeCell ref="E283:E284"/>
    <mergeCell ref="F283:F284"/>
    <mergeCell ref="G283:G284"/>
    <mergeCell ref="H283:H284"/>
    <mergeCell ref="A278:A279"/>
    <mergeCell ref="B278:B279"/>
    <mergeCell ref="C278:C279"/>
    <mergeCell ref="D278:D279"/>
    <mergeCell ref="E278:E279"/>
    <mergeCell ref="F278:F279"/>
    <mergeCell ref="G239:G240"/>
    <mergeCell ref="H239:H240"/>
    <mergeCell ref="A276:A277"/>
    <mergeCell ref="B276:B277"/>
    <mergeCell ref="C276:C277"/>
    <mergeCell ref="D276:D277"/>
    <mergeCell ref="E276:E277"/>
    <mergeCell ref="F276:F277"/>
    <mergeCell ref="G276:G277"/>
    <mergeCell ref="H276:H277"/>
    <mergeCell ref="A239:A240"/>
    <mergeCell ref="B239:B240"/>
    <mergeCell ref="C239:C240"/>
    <mergeCell ref="D239:D240"/>
    <mergeCell ref="E239:E240"/>
    <mergeCell ref="F239:F240"/>
    <mergeCell ref="G220:G221"/>
    <mergeCell ref="H220:H221"/>
    <mergeCell ref="A237:A238"/>
    <mergeCell ref="B237:B238"/>
    <mergeCell ref="C237:C238"/>
    <mergeCell ref="D237:D238"/>
    <mergeCell ref="E237:E238"/>
    <mergeCell ref="F237:F238"/>
    <mergeCell ref="G237:G238"/>
    <mergeCell ref="H237:H238"/>
    <mergeCell ref="A220:A221"/>
    <mergeCell ref="B220:B221"/>
    <mergeCell ref="C220:C221"/>
    <mergeCell ref="D220:D221"/>
    <mergeCell ref="E220:E221"/>
    <mergeCell ref="F220:F221"/>
    <mergeCell ref="G209:G210"/>
    <mergeCell ref="H209:H210"/>
    <mergeCell ref="A218:A219"/>
    <mergeCell ref="B218:B219"/>
    <mergeCell ref="C218:C219"/>
    <mergeCell ref="D218:D219"/>
    <mergeCell ref="E218:E219"/>
    <mergeCell ref="F218:F219"/>
    <mergeCell ref="G218:G219"/>
    <mergeCell ref="H218:H219"/>
    <mergeCell ref="A209:A210"/>
    <mergeCell ref="B209:B210"/>
    <mergeCell ref="C209:C210"/>
    <mergeCell ref="D209:D210"/>
    <mergeCell ref="E209:E210"/>
    <mergeCell ref="F209:F210"/>
    <mergeCell ref="G197:G198"/>
    <mergeCell ref="H197:H198"/>
    <mergeCell ref="A207:A208"/>
    <mergeCell ref="B207:B208"/>
    <mergeCell ref="C207:C208"/>
    <mergeCell ref="D207:D208"/>
    <mergeCell ref="E207:E208"/>
    <mergeCell ref="F207:F208"/>
    <mergeCell ref="G207:G208"/>
    <mergeCell ref="H207:H208"/>
    <mergeCell ref="A197:A198"/>
    <mergeCell ref="B197:B198"/>
    <mergeCell ref="C197:C198"/>
    <mergeCell ref="D197:D198"/>
    <mergeCell ref="E197:E198"/>
    <mergeCell ref="F197:F198"/>
    <mergeCell ref="G193:G194"/>
    <mergeCell ref="H193:H194"/>
    <mergeCell ref="A195:A196"/>
    <mergeCell ref="B195:B196"/>
    <mergeCell ref="C195:C196"/>
    <mergeCell ref="D195:D196"/>
    <mergeCell ref="E195:E196"/>
    <mergeCell ref="F195:F196"/>
    <mergeCell ref="G195:G196"/>
    <mergeCell ref="H195:H196"/>
    <mergeCell ref="A193:A194"/>
    <mergeCell ref="B193:B194"/>
    <mergeCell ref="C193:C194"/>
    <mergeCell ref="D193:D194"/>
    <mergeCell ref="E193:E194"/>
    <mergeCell ref="F193:F194"/>
    <mergeCell ref="G180:G181"/>
    <mergeCell ref="H180:H181"/>
    <mergeCell ref="A182:A183"/>
    <mergeCell ref="B182:B183"/>
    <mergeCell ref="C182:C183"/>
    <mergeCell ref="D182:D183"/>
    <mergeCell ref="E182:E183"/>
    <mergeCell ref="F182:F183"/>
    <mergeCell ref="G182:G183"/>
    <mergeCell ref="H182:H183"/>
    <mergeCell ref="A180:A181"/>
    <mergeCell ref="B180:B181"/>
    <mergeCell ref="C180:C181"/>
    <mergeCell ref="D180:D181"/>
    <mergeCell ref="E180:E181"/>
    <mergeCell ref="F180:F181"/>
    <mergeCell ref="G171:G172"/>
    <mergeCell ref="H171:H172"/>
    <mergeCell ref="A178:A179"/>
    <mergeCell ref="B178:B179"/>
    <mergeCell ref="C178:C179"/>
    <mergeCell ref="D178:D179"/>
    <mergeCell ref="E178:E179"/>
    <mergeCell ref="F178:F179"/>
    <mergeCell ref="G178:G179"/>
    <mergeCell ref="H178:H179"/>
    <mergeCell ref="A171:A172"/>
    <mergeCell ref="B171:B172"/>
    <mergeCell ref="C171:C172"/>
    <mergeCell ref="D171:D172"/>
    <mergeCell ref="E171:E172"/>
    <mergeCell ref="F171:F172"/>
    <mergeCell ref="G148:G149"/>
    <mergeCell ref="H148:H149"/>
    <mergeCell ref="A169:A170"/>
    <mergeCell ref="B169:B170"/>
    <mergeCell ref="C169:C170"/>
    <mergeCell ref="D169:D170"/>
    <mergeCell ref="E169:E170"/>
    <mergeCell ref="F169:F170"/>
    <mergeCell ref="G169:G170"/>
    <mergeCell ref="H169:H170"/>
    <mergeCell ref="A148:A149"/>
    <mergeCell ref="B148:B149"/>
    <mergeCell ref="C148:C149"/>
    <mergeCell ref="D148:D149"/>
    <mergeCell ref="E148:E149"/>
    <mergeCell ref="F148:F149"/>
    <mergeCell ref="G138:G139"/>
    <mergeCell ref="H138:H139"/>
    <mergeCell ref="A141:A142"/>
    <mergeCell ref="B141:B142"/>
    <mergeCell ref="C141:C142"/>
    <mergeCell ref="D141:D142"/>
    <mergeCell ref="E141:E142"/>
    <mergeCell ref="F141:F142"/>
    <mergeCell ref="G141:G142"/>
    <mergeCell ref="H141:H142"/>
    <mergeCell ref="A138:A139"/>
    <mergeCell ref="B138:B139"/>
    <mergeCell ref="C138:C139"/>
    <mergeCell ref="D138:D139"/>
    <mergeCell ref="E138:E139"/>
    <mergeCell ref="F138:F139"/>
    <mergeCell ref="G125:G126"/>
    <mergeCell ref="H125:H126"/>
    <mergeCell ref="A128:A129"/>
    <mergeCell ref="B128:B129"/>
    <mergeCell ref="C128:C129"/>
    <mergeCell ref="D128:D129"/>
    <mergeCell ref="E128:E129"/>
    <mergeCell ref="F128:F129"/>
    <mergeCell ref="G128:G129"/>
    <mergeCell ref="H128:H129"/>
    <mergeCell ref="A125:A126"/>
    <mergeCell ref="B125:B126"/>
    <mergeCell ref="C125:C126"/>
    <mergeCell ref="D125:D126"/>
    <mergeCell ref="E125:E126"/>
    <mergeCell ref="F125:F126"/>
    <mergeCell ref="G116:G117"/>
    <mergeCell ref="H116:H117"/>
    <mergeCell ref="A118:A120"/>
    <mergeCell ref="B118:B120"/>
    <mergeCell ref="C118:C120"/>
    <mergeCell ref="D118:D120"/>
    <mergeCell ref="E118:E120"/>
    <mergeCell ref="F118:F120"/>
    <mergeCell ref="G118:G120"/>
    <mergeCell ref="H118:H120"/>
    <mergeCell ref="A116:A117"/>
    <mergeCell ref="B116:B117"/>
    <mergeCell ref="C116:C117"/>
    <mergeCell ref="D116:D117"/>
    <mergeCell ref="E116:E117"/>
    <mergeCell ref="F116:F117"/>
    <mergeCell ref="G105:G107"/>
    <mergeCell ref="H105:H107"/>
    <mergeCell ref="A109:A110"/>
    <mergeCell ref="B109:B110"/>
    <mergeCell ref="C109:C110"/>
    <mergeCell ref="D109:D110"/>
    <mergeCell ref="E109:E110"/>
    <mergeCell ref="F109:F110"/>
    <mergeCell ref="G109:G110"/>
    <mergeCell ref="H109:H110"/>
    <mergeCell ref="A105:A107"/>
    <mergeCell ref="B105:B107"/>
    <mergeCell ref="C105:C107"/>
    <mergeCell ref="D105:D107"/>
    <mergeCell ref="E105:E107"/>
    <mergeCell ref="F105:F107"/>
    <mergeCell ref="G82:G83"/>
    <mergeCell ref="H82:H83"/>
    <mergeCell ref="A95:A96"/>
    <mergeCell ref="B95:B96"/>
    <mergeCell ref="C95:C96"/>
    <mergeCell ref="D95:D96"/>
    <mergeCell ref="E95:E96"/>
    <mergeCell ref="F95:F96"/>
    <mergeCell ref="G95:G96"/>
    <mergeCell ref="H95:H96"/>
    <mergeCell ref="A82:A83"/>
    <mergeCell ref="B82:B83"/>
    <mergeCell ref="C82:C83"/>
    <mergeCell ref="D82:D83"/>
    <mergeCell ref="E82:E83"/>
    <mergeCell ref="F82:F83"/>
    <mergeCell ref="G78:G79"/>
    <mergeCell ref="H78:H79"/>
    <mergeCell ref="A80:A81"/>
    <mergeCell ref="B80:B81"/>
    <mergeCell ref="C80:C81"/>
    <mergeCell ref="D80:D81"/>
    <mergeCell ref="E80:E81"/>
    <mergeCell ref="F80:F81"/>
    <mergeCell ref="G80:G81"/>
    <mergeCell ref="H80:H81"/>
    <mergeCell ref="A78:A79"/>
    <mergeCell ref="B78:B79"/>
    <mergeCell ref="C78:C79"/>
    <mergeCell ref="D78:D79"/>
    <mergeCell ref="E78:E79"/>
    <mergeCell ref="F78:F79"/>
    <mergeCell ref="G63:G64"/>
    <mergeCell ref="H63:H64"/>
    <mergeCell ref="A65:A66"/>
    <mergeCell ref="B65:B66"/>
    <mergeCell ref="C65:C66"/>
    <mergeCell ref="D65:D66"/>
    <mergeCell ref="E65:E66"/>
    <mergeCell ref="F65:F66"/>
    <mergeCell ref="G65:G66"/>
    <mergeCell ref="H65:H66"/>
    <mergeCell ref="A63:A64"/>
    <mergeCell ref="B63:B64"/>
    <mergeCell ref="C63:C64"/>
    <mergeCell ref="D63:D64"/>
    <mergeCell ref="E63:E64"/>
    <mergeCell ref="F63:F64"/>
    <mergeCell ref="G52:G53"/>
    <mergeCell ref="H52:H53"/>
    <mergeCell ref="A54:A55"/>
    <mergeCell ref="B54:B55"/>
    <mergeCell ref="C54:C55"/>
    <mergeCell ref="D54:D55"/>
    <mergeCell ref="E54:E55"/>
    <mergeCell ref="F54:F55"/>
    <mergeCell ref="G54:G55"/>
    <mergeCell ref="H54:H55"/>
    <mergeCell ref="A52:A53"/>
    <mergeCell ref="B52:B53"/>
    <mergeCell ref="C52:C53"/>
    <mergeCell ref="D52:D53"/>
    <mergeCell ref="E52:E53"/>
    <mergeCell ref="F52:F53"/>
    <mergeCell ref="G36:G37"/>
    <mergeCell ref="H36:H37"/>
    <mergeCell ref="A50:A51"/>
    <mergeCell ref="B50:B51"/>
    <mergeCell ref="C50:C51"/>
    <mergeCell ref="D50:D51"/>
    <mergeCell ref="E50:E51"/>
    <mergeCell ref="F50:F51"/>
    <mergeCell ref="G50:G51"/>
    <mergeCell ref="H50:H51"/>
    <mergeCell ref="A36:A37"/>
    <mergeCell ref="B36:B37"/>
    <mergeCell ref="C36:C37"/>
    <mergeCell ref="D36:D37"/>
    <mergeCell ref="E36:E37"/>
    <mergeCell ref="F36:F37"/>
    <mergeCell ref="B23:H23"/>
    <mergeCell ref="A31:A33"/>
    <mergeCell ref="B31:B33"/>
    <mergeCell ref="C31:C33"/>
    <mergeCell ref="D31:D33"/>
    <mergeCell ref="E31:E33"/>
    <mergeCell ref="F31:F33"/>
    <mergeCell ref="G31:G33"/>
    <mergeCell ref="H31:H33"/>
  </mergeCells>
  <pageMargins left="0.9055118110236221" right="0.11811023622047245" top="0.35433070866141736" bottom="0.35433070866141736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5(вед стр)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Специалист</dc:creator>
  <cp:lastModifiedBy>Специалист</cp:lastModifiedBy>
  <dcterms:created xsi:type="dcterms:W3CDTF">2023-12-06T08:18:45Z</dcterms:created>
  <dcterms:modified xsi:type="dcterms:W3CDTF">2023-12-06T08:19:02Z</dcterms:modified>
</cp:coreProperties>
</file>